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-15" yWindow="1485" windowWidth="28815" windowHeight="11205" tabRatio="996"/>
  </bookViews>
  <sheets>
    <sheet name="서머리 (2)" sheetId="58" r:id="rId1"/>
  </sheets>
  <definedNames>
    <definedName name="_xlnm._FilterDatabase" localSheetId="0" hidden="1">'서머리 (2)'!$A$1:$S$147</definedName>
    <definedName name="_xlnm.Print_Area" localSheetId="0">'서머리 (2)'!$A$1:$S$137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I136" i="58" l="1"/>
  <c r="O111" i="58" l="1"/>
  <c r="C137" i="58" l="1"/>
  <c r="D137" i="58"/>
  <c r="E137" i="58"/>
  <c r="F137" i="58"/>
  <c r="G137" i="58"/>
  <c r="H137" i="58"/>
  <c r="I137" i="58"/>
  <c r="J137" i="58"/>
  <c r="K137" i="58"/>
  <c r="L137" i="58"/>
  <c r="M137" i="58"/>
  <c r="N137" i="58"/>
  <c r="O137" i="58"/>
  <c r="P137" i="58"/>
  <c r="Q137" i="58"/>
  <c r="R137" i="58"/>
  <c r="S137" i="58"/>
  <c r="B137" i="58"/>
  <c r="C136" i="58"/>
  <c r="D136" i="58"/>
  <c r="E136" i="58"/>
  <c r="F136" i="58"/>
  <c r="G136" i="58"/>
  <c r="H136" i="58"/>
  <c r="J136" i="58"/>
  <c r="K136" i="58"/>
  <c r="L136" i="58"/>
  <c r="M136" i="58"/>
  <c r="N136" i="58"/>
  <c r="C135" i="58"/>
  <c r="D135" i="58"/>
  <c r="E135" i="58"/>
  <c r="F135" i="58"/>
  <c r="G135" i="58"/>
  <c r="H135" i="58"/>
  <c r="I135" i="58"/>
  <c r="J135" i="58"/>
  <c r="K135" i="58"/>
  <c r="L135" i="58"/>
  <c r="M135" i="58"/>
  <c r="N135" i="58"/>
  <c r="O135" i="58"/>
  <c r="P135" i="58"/>
  <c r="Q135" i="58"/>
  <c r="R135" i="58"/>
  <c r="S135" i="58"/>
  <c r="B135" i="58"/>
  <c r="C124" i="58" l="1"/>
  <c r="B144" i="58" l="1"/>
  <c r="N124" i="58"/>
  <c r="M124" i="58"/>
  <c r="L124" i="58"/>
  <c r="K124" i="58"/>
  <c r="J124" i="58"/>
  <c r="C143" i="58"/>
  <c r="D143" i="58"/>
  <c r="E143" i="58"/>
  <c r="F143" i="58"/>
  <c r="G143" i="58"/>
  <c r="H143" i="58"/>
  <c r="I143" i="58"/>
  <c r="J143" i="58"/>
  <c r="K143" i="58"/>
  <c r="L143" i="58"/>
  <c r="M143" i="58"/>
  <c r="N143" i="58"/>
  <c r="O143" i="58"/>
  <c r="P143" i="58"/>
  <c r="Q143" i="58"/>
  <c r="R143" i="58"/>
  <c r="S143" i="58"/>
  <c r="B143" i="58"/>
  <c r="C144" i="58"/>
  <c r="D144" i="58"/>
  <c r="E144" i="58"/>
  <c r="F144" i="58"/>
  <c r="G144" i="58"/>
  <c r="H144" i="58"/>
  <c r="I144" i="58"/>
  <c r="J144" i="58"/>
  <c r="K144" i="58"/>
  <c r="L144" i="58"/>
  <c r="M144" i="58"/>
  <c r="N144" i="58"/>
  <c r="O144" i="58"/>
  <c r="P144" i="58"/>
  <c r="Q144" i="58"/>
  <c r="R144" i="58"/>
  <c r="S144" i="58"/>
  <c r="C145" i="58"/>
  <c r="D145" i="58"/>
  <c r="E145" i="58"/>
  <c r="F145" i="58"/>
  <c r="G145" i="58"/>
  <c r="H145" i="58"/>
  <c r="I145" i="58"/>
  <c r="J145" i="58"/>
  <c r="K145" i="58"/>
  <c r="L145" i="58"/>
  <c r="M145" i="58"/>
  <c r="N145" i="58"/>
  <c r="D124" i="58"/>
  <c r="I124" i="58"/>
  <c r="H124" i="58"/>
  <c r="G124" i="58"/>
  <c r="F124" i="58"/>
  <c r="E124" i="58"/>
  <c r="D146" i="58" l="1"/>
  <c r="I146" i="58"/>
  <c r="G146" i="58"/>
  <c r="E146" i="58"/>
  <c r="C146" i="58"/>
  <c r="B111" i="58" l="1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Q111" i="58"/>
  <c r="R111" i="58"/>
  <c r="S111" i="58"/>
  <c r="O120" i="58"/>
  <c r="P120" i="58"/>
  <c r="Q120" i="58"/>
  <c r="R120" i="58"/>
  <c r="S120" i="58"/>
  <c r="B121" i="58"/>
  <c r="B136" i="58" s="1"/>
  <c r="O121" i="58"/>
  <c r="O136" i="58" s="1"/>
  <c r="P121" i="58"/>
  <c r="P136" i="58" s="1"/>
  <c r="Q121" i="58"/>
  <c r="Q136" i="58" s="1"/>
  <c r="R121" i="58"/>
  <c r="R136" i="58" s="1"/>
  <c r="S121" i="58"/>
  <c r="S136" i="58" s="1"/>
  <c r="B122" i="58"/>
  <c r="O122" i="58"/>
  <c r="P122" i="58"/>
  <c r="Q122" i="58"/>
  <c r="R122" i="58"/>
  <c r="S122" i="58"/>
  <c r="F146" i="58"/>
  <c r="H146" i="58"/>
  <c r="J146" i="58"/>
  <c r="K146" i="58"/>
  <c r="L146" i="58"/>
  <c r="M146" i="58"/>
  <c r="N146" i="58"/>
  <c r="C147" i="58"/>
  <c r="D147" i="58"/>
  <c r="E147" i="58"/>
  <c r="F147" i="58"/>
  <c r="G147" i="58"/>
  <c r="H147" i="58"/>
  <c r="I147" i="58"/>
  <c r="J147" i="58"/>
  <c r="K147" i="58"/>
  <c r="L147" i="58"/>
  <c r="M147" i="58"/>
  <c r="N147" i="58"/>
  <c r="B145" i="58" l="1"/>
  <c r="B124" i="58"/>
  <c r="R145" i="58"/>
  <c r="R124" i="58"/>
  <c r="P145" i="58"/>
  <c r="P124" i="58"/>
  <c r="S124" i="58"/>
  <c r="S145" i="58"/>
  <c r="Q124" i="58"/>
  <c r="Q145" i="58"/>
  <c r="O124" i="58"/>
  <c r="O145" i="58"/>
  <c r="B147" i="58" l="1"/>
  <c r="B146" i="58"/>
  <c r="O146" i="58"/>
  <c r="O147" i="58"/>
  <c r="Q146" i="58"/>
  <c r="Q147" i="58"/>
  <c r="S146" i="58"/>
  <c r="S147" i="58"/>
  <c r="P146" i="58"/>
  <c r="P147" i="58"/>
  <c r="R146" i="58"/>
  <c r="R147" i="58"/>
</calcChain>
</file>

<file path=xl/sharedStrings.xml><?xml version="1.0" encoding="utf-8"?>
<sst xmlns="http://schemas.openxmlformats.org/spreadsheetml/2006/main" count="300" uniqueCount="200">
  <si>
    <t>공공</t>
    <phoneticPr fontId="8" type="noConversion"/>
  </si>
  <si>
    <t>공공</t>
  </si>
  <si>
    <t>민간</t>
  </si>
  <si>
    <t>합계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</si>
  <si>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</si>
  <si>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</si>
  <si>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</si>
  <si>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</si>
  <si>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</si>
  <si>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</si>
  <si>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</si>
  <si>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</si>
  <si>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</si>
  <si>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</si>
  <si>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</si>
  <si>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</si>
  <si>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</si>
  <si>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</si>
  <si>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</si>
  <si>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</si>
  <si>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</si>
  <si>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</si>
  <si>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</si>
  <si>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</si>
  <si>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</si>
  <si>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</si>
  <si>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</si>
  <si>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</si>
  <si>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</si>
  <si>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</si>
  <si>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</si>
  <si>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</si>
  <si>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</si>
  <si>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</si>
  <si>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</si>
  <si>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</si>
  <si>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</si>
  <si>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</si>
  <si>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</si>
  <si>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</si>
  <si>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</si>
  <si>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</si>
  <si>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</si>
  <si>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</si>
  <si>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</si>
  <si>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</si>
  <si>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</si>
  <si>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</si>
  <si>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</si>
  <si>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</si>
  <si>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</si>
  <si>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</si>
  <si>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</si>
  <si>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</si>
  <si>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</si>
  <si>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</si>
  <si>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</si>
  <si>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</si>
  <si>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2011년 계</t>
  </si>
  <si>
    <t>전월대비</t>
  </si>
  <si>
    <t>전년동월비</t>
  </si>
  <si>
    <t>2011. 7</t>
  </si>
  <si>
    <t>2011. 8</t>
  </si>
  <si>
    <t>2011. 9</t>
  </si>
  <si>
    <t>2011.11</t>
  </si>
  <si>
    <t>2009년 계</t>
  </si>
  <si>
    <t>2010. 12</t>
  </si>
  <si>
    <t>2010년 계</t>
  </si>
  <si>
    <t>2011.12</t>
  </si>
  <si>
    <t>2007. 7</t>
  </si>
  <si>
    <t>2007. 8</t>
  </si>
  <si>
    <t>2007. 9</t>
  </si>
  <si>
    <t>2007. 11</t>
  </si>
  <si>
    <t>2007. 12</t>
  </si>
  <si>
    <t>2007년 계</t>
  </si>
  <si>
    <t>2008. 1</t>
  </si>
  <si>
    <t>2008. 2</t>
  </si>
  <si>
    <t>2008. 3</t>
  </si>
  <si>
    <t>2008. 4</t>
  </si>
  <si>
    <t>2008. 5</t>
  </si>
  <si>
    <t>2008. 7</t>
  </si>
  <si>
    <t>2008년 계</t>
  </si>
  <si>
    <t>2009. 1</t>
  </si>
  <si>
    <t>2009. 4</t>
  </si>
  <si>
    <t>2009. 5</t>
  </si>
  <si>
    <t>2009. 6</t>
  </si>
  <si>
    <t>2009. 7</t>
  </si>
  <si>
    <t>2009. 8</t>
  </si>
  <si>
    <t>2009. 9</t>
  </si>
  <si>
    <t>2009. 11</t>
  </si>
  <si>
    <t>2010. 1</t>
  </si>
  <si>
    <t>2010. 2</t>
  </si>
  <si>
    <t>2010. 3</t>
  </si>
  <si>
    <t>2010. 4</t>
  </si>
  <si>
    <t>2010. 5</t>
  </si>
  <si>
    <t>2010. 6</t>
  </si>
  <si>
    <t>2010. 7</t>
  </si>
  <si>
    <t>2010. 10</t>
  </si>
  <si>
    <t>2010. 11</t>
  </si>
  <si>
    <t>2011. 4</t>
  </si>
  <si>
    <t>2011. 5</t>
  </si>
  <si>
    <t>2011. 6</t>
  </si>
  <si>
    <t>2011.10</t>
  </si>
  <si>
    <t>2012. 5</t>
  </si>
  <si>
    <t>2012. 10</t>
  </si>
  <si>
    <t>2012. 11</t>
  </si>
  <si>
    <t>민간</t>
    <phoneticPr fontId="8" type="noConversion"/>
  </si>
  <si>
    <t>합계</t>
    <phoneticPr fontId="8" type="noConversion"/>
  </si>
  <si>
    <t>[주] 2010년 10월분부터 토목부분 중 '기계설치(산업환경설비)' 공종을 세분하여 작성</t>
    <phoneticPr fontId="6" type="noConversion"/>
  </si>
  <si>
    <t>10년동기비</t>
    <phoneticPr fontId="6" type="noConversion"/>
  </si>
  <si>
    <t>전년동기비</t>
    <phoneticPr fontId="6" type="noConversion"/>
  </si>
  <si>
    <r>
      <t>2012년누계</t>
    </r>
    <r>
      <rPr>
        <sz val="8"/>
        <rFont val="맑은 고딕"/>
        <family val="3"/>
        <charset val="129"/>
      </rPr>
      <t/>
    </r>
    <phoneticPr fontId="6" type="noConversion"/>
  </si>
  <si>
    <r>
      <t>2011년누계</t>
    </r>
    <r>
      <rPr>
        <sz val="8"/>
        <rFont val="맑은 고딕"/>
        <family val="3"/>
        <charset val="129"/>
      </rPr>
      <t/>
    </r>
    <phoneticPr fontId="6" type="noConversion"/>
  </si>
  <si>
    <t>2010년누계</t>
    <phoneticPr fontId="6" type="noConversion"/>
  </si>
  <si>
    <t>기계설치</t>
    <phoneticPr fontId="6" type="noConversion"/>
  </si>
  <si>
    <t>월</t>
    <phoneticPr fontId="6" type="noConversion"/>
  </si>
  <si>
    <t>연도별 11월 누계수주액 분석</t>
    <phoneticPr fontId="6" type="noConversion"/>
  </si>
  <si>
    <t>2012년 계</t>
    <phoneticPr fontId="6" type="noConversion"/>
  </si>
  <si>
    <t>2012. 9</t>
    <phoneticPr fontId="6" type="noConversion"/>
  </si>
  <si>
    <t>2012. 8</t>
    <phoneticPr fontId="6" type="noConversion"/>
  </si>
  <si>
    <t>2012. 7</t>
    <phoneticPr fontId="6" type="noConversion"/>
  </si>
  <si>
    <t>2012. 6</t>
    <phoneticPr fontId="6" type="noConversion"/>
  </si>
  <si>
    <t>2012. 4</t>
    <phoneticPr fontId="6" type="noConversion"/>
  </si>
  <si>
    <t>2012. 3</t>
    <phoneticPr fontId="6" type="noConversion"/>
  </si>
  <si>
    <t>2012. 2</t>
    <phoneticPr fontId="6" type="noConversion"/>
  </si>
  <si>
    <t>2012. 1</t>
    <phoneticPr fontId="6" type="noConversion"/>
  </si>
  <si>
    <t>2011.12</t>
    <phoneticPr fontId="6" type="noConversion"/>
  </si>
  <si>
    <t>2011.10</t>
    <phoneticPr fontId="6" type="noConversion"/>
  </si>
  <si>
    <t>2011. 6</t>
    <phoneticPr fontId="6" type="noConversion"/>
  </si>
  <si>
    <t>2011. 5</t>
    <phoneticPr fontId="6" type="noConversion"/>
  </si>
  <si>
    <t>2011. 4</t>
    <phoneticPr fontId="6" type="noConversion"/>
  </si>
  <si>
    <t>2010년 계</t>
    <phoneticPr fontId="6" type="noConversion"/>
  </si>
  <si>
    <t>2010. 12</t>
    <phoneticPr fontId="6" type="noConversion"/>
  </si>
  <si>
    <t>2010. 11</t>
    <phoneticPr fontId="6" type="noConversion"/>
  </si>
  <si>
    <t>2010. 10</t>
    <phoneticPr fontId="6" type="noConversion"/>
  </si>
  <si>
    <t>2012. 9</t>
    <phoneticPr fontId="6" type="noConversion"/>
  </si>
  <si>
    <t>2010. 7</t>
    <phoneticPr fontId="6" type="noConversion"/>
  </si>
  <si>
    <t>2010. 6</t>
    <phoneticPr fontId="6" type="noConversion"/>
  </si>
  <si>
    <t>2010. 5</t>
    <phoneticPr fontId="6" type="noConversion"/>
  </si>
  <si>
    <t>2010. 4</t>
    <phoneticPr fontId="6" type="noConversion"/>
  </si>
  <si>
    <t>2010. 3</t>
    <phoneticPr fontId="6" type="noConversion"/>
  </si>
  <si>
    <t>2010. 2</t>
    <phoneticPr fontId="6" type="noConversion"/>
  </si>
  <si>
    <t>2010. 1</t>
    <phoneticPr fontId="6" type="noConversion"/>
  </si>
  <si>
    <t>2009년 계</t>
    <phoneticPr fontId="6" type="noConversion"/>
  </si>
  <si>
    <t>2009. 11</t>
    <phoneticPr fontId="6" type="noConversion"/>
  </si>
  <si>
    <t>2009. 9</t>
    <phoneticPr fontId="6" type="noConversion"/>
  </si>
  <si>
    <t>2009. 8</t>
    <phoneticPr fontId="6" type="noConversion"/>
  </si>
  <si>
    <t>2009. 7</t>
    <phoneticPr fontId="6" type="noConversion"/>
  </si>
  <si>
    <t>2009. 6</t>
    <phoneticPr fontId="6" type="noConversion"/>
  </si>
  <si>
    <t>2009. 5</t>
    <phoneticPr fontId="6" type="noConversion"/>
  </si>
  <si>
    <t>2009. 4</t>
    <phoneticPr fontId="6" type="noConversion"/>
  </si>
  <si>
    <t>2009. 1</t>
    <phoneticPr fontId="6" type="noConversion"/>
  </si>
  <si>
    <t>2008년 계</t>
    <phoneticPr fontId="6" type="noConversion"/>
  </si>
  <si>
    <t>2008. 7</t>
    <phoneticPr fontId="6" type="noConversion"/>
  </si>
  <si>
    <t>2008. 5</t>
    <phoneticPr fontId="6" type="noConversion"/>
  </si>
  <si>
    <t>2008. 4</t>
    <phoneticPr fontId="6" type="noConversion"/>
  </si>
  <si>
    <t>2008. 3</t>
    <phoneticPr fontId="6" type="noConversion"/>
  </si>
  <si>
    <t>2008. 2</t>
    <phoneticPr fontId="6" type="noConversion"/>
  </si>
  <si>
    <t>2008. 1</t>
    <phoneticPr fontId="6" type="noConversion"/>
  </si>
  <si>
    <t>2007년 계</t>
    <phoneticPr fontId="6" type="noConversion"/>
  </si>
  <si>
    <t>2007. 12</t>
    <phoneticPr fontId="6" type="noConversion"/>
  </si>
  <si>
    <t>2007. 11</t>
    <phoneticPr fontId="6" type="noConversion"/>
  </si>
  <si>
    <t>2007. 9</t>
    <phoneticPr fontId="6" type="noConversion"/>
  </si>
  <si>
    <t>2007. 8</t>
    <phoneticPr fontId="6" type="noConversion"/>
  </si>
  <si>
    <t>2007. 7</t>
    <phoneticPr fontId="6" type="noConversion"/>
  </si>
  <si>
    <t>2007.  1</t>
    <phoneticPr fontId="6" type="noConversion"/>
  </si>
  <si>
    <t>2006년 계</t>
    <phoneticPr fontId="6" type="noConversion"/>
  </si>
  <si>
    <t>2006. 7</t>
    <phoneticPr fontId="6" type="noConversion"/>
  </si>
  <si>
    <t>2006. 6</t>
    <phoneticPr fontId="6" type="noConversion"/>
  </si>
  <si>
    <t>2006.  2</t>
    <phoneticPr fontId="6" type="noConversion"/>
  </si>
  <si>
    <t>2006.  1</t>
    <phoneticPr fontId="6" type="noConversion"/>
  </si>
  <si>
    <t xml:space="preserve">2005년 계 </t>
    <phoneticPr fontId="6" type="noConversion"/>
  </si>
  <si>
    <t>합계</t>
    <phoneticPr fontId="6" type="noConversion"/>
  </si>
  <si>
    <t>민간</t>
    <phoneticPr fontId="6" type="noConversion"/>
  </si>
  <si>
    <t>공공</t>
    <phoneticPr fontId="6" type="noConversion"/>
  </si>
  <si>
    <t>연월</t>
    <phoneticPr fontId="6" type="noConversion"/>
  </si>
  <si>
    <t>2005.  1</t>
    <phoneticPr fontId="6" type="noConversion"/>
  </si>
  <si>
    <t xml:space="preserve">2004년 계 </t>
    <phoneticPr fontId="6" type="noConversion"/>
  </si>
  <si>
    <t>2004.  12</t>
    <phoneticPr fontId="6" type="noConversion"/>
  </si>
  <si>
    <t>2004. 2</t>
    <phoneticPr fontId="6" type="noConversion"/>
  </si>
  <si>
    <t xml:space="preserve"> 2004.  1</t>
    <phoneticPr fontId="6" type="noConversion"/>
  </si>
  <si>
    <t>2003년 계</t>
    <phoneticPr fontId="6" type="noConversion"/>
  </si>
  <si>
    <t>2002년 계</t>
    <phoneticPr fontId="6" type="noConversion"/>
  </si>
  <si>
    <t>기계설치</t>
    <phoneticPr fontId="6" type="noConversion"/>
  </si>
  <si>
    <t>월</t>
    <phoneticPr fontId="6" type="noConversion"/>
  </si>
  <si>
    <t>(단위 :억원,%)</t>
    <phoneticPr fontId="6" type="noConversion"/>
  </si>
  <si>
    <t>2012. 12</t>
    <phoneticPr fontId="6" type="noConversion"/>
  </si>
  <si>
    <t>2013. 1</t>
    <phoneticPr fontId="6" type="noConversion"/>
  </si>
  <si>
    <t>2013. 2</t>
    <phoneticPr fontId="6" type="noConversion"/>
  </si>
  <si>
    <t>2013. 3</t>
    <phoneticPr fontId="6" type="noConversion"/>
  </si>
  <si>
    <t xml:space="preserve"> 2013. 4</t>
    <phoneticPr fontId="6" type="noConversion"/>
  </si>
  <si>
    <t>2013. 5</t>
    <phoneticPr fontId="6" type="noConversion"/>
  </si>
  <si>
    <t>2013. 6</t>
    <phoneticPr fontId="6" type="noConversion"/>
  </si>
  <si>
    <t>2013. 7</t>
    <phoneticPr fontId="6" type="noConversion"/>
  </si>
  <si>
    <t>2013. 8</t>
    <phoneticPr fontId="6" type="noConversion"/>
  </si>
  <si>
    <t>2013. 9</t>
    <phoneticPr fontId="6" type="noConversion"/>
  </si>
  <si>
    <t>2013년 10월 건설수주액분석</t>
    <phoneticPr fontId="6" type="noConversion"/>
  </si>
  <si>
    <t>2013. 10</t>
    <phoneticPr fontId="6" type="noConversion"/>
  </si>
  <si>
    <t>11.10월대비</t>
    <phoneticPr fontId="6" type="noConversion"/>
  </si>
  <si>
    <t xml:space="preserve">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</si>
</sst>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7" formatCode="0.0_ "/>
    <numFmt numFmtId="180" formatCode="#,##0_ "/>
    <numFmt numFmtId="183" formatCode="#,##0_);[Red]\(#,##0\)"/>
    <numFmt numFmtId="184" formatCode="#,##0.0_ "/>
  </numFmts>
  <fonts count="22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5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8">
    <xf numFmtId="0" fontId="0" fillId="0" borderId="0" xfId="0"/>
    <xf numFmtId="0" fontId="13" fillId="0" borderId="0" xfId="23" applyFont="1" applyFill="1" applyBorder="1" applyAlignment="1">
      <alignment vertical="center"/>
    </xf>
    <xf numFmtId="0" fontId="14" fillId="0" borderId="0" xfId="23" applyFont="1" applyFill="1" applyAlignment="1">
      <alignment horizontal="center" vertical="center"/>
    </xf>
    <xf numFmtId="0" fontId="15" fillId="0" borderId="0" xfId="23" applyFont="1" applyFill="1" applyAlignment="1">
      <alignment vertical="center" shrinkToFit="1"/>
    </xf>
    <xf numFmtId="180" fontId="14" fillId="0" borderId="0" xfId="23" applyNumberFormat="1" applyFont="1" applyFill="1" applyAlignment="1">
      <alignment vertical="center"/>
    </xf>
    <xf numFmtId="0" fontId="14" fillId="0" borderId="0" xfId="23" applyFont="1" applyFill="1" applyAlignment="1">
      <alignment vertical="center"/>
    </xf>
    <xf numFmtId="0" fontId="12" fillId="4" borderId="2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 shrinkToFit="1"/>
    </xf>
    <xf numFmtId="0" fontId="12" fillId="4" borderId="10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/>
    </xf>
    <xf numFmtId="0" fontId="12" fillId="4" borderId="11" xfId="23" applyFont="1" applyFill="1" applyBorder="1" applyAlignment="1">
      <alignment horizontal="center" vertical="center"/>
    </xf>
    <xf numFmtId="0" fontId="12" fillId="4" borderId="7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vertical="center"/>
    </xf>
    <xf numFmtId="41" fontId="12" fillId="4" borderId="5" xfId="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 shrinkToFit="1"/>
    </xf>
    <xf numFmtId="0" fontId="12" fillId="4" borderId="0" xfId="23" applyFont="1" applyFill="1" applyBorder="1" applyAlignment="1">
      <alignment horizontal="center" vertical="center"/>
    </xf>
    <xf numFmtId="41" fontId="12" fillId="4" borderId="7" xfId="3" applyFont="1" applyFill="1" applyBorder="1" applyAlignment="1">
      <alignment horizontal="center" vertical="center"/>
    </xf>
    <xf numFmtId="41" fontId="12" fillId="4" borderId="12" xfId="3" applyFont="1" applyFill="1" applyBorder="1" applyAlignment="1">
      <alignment horizontal="center" vertical="center"/>
    </xf>
    <xf numFmtId="41" fontId="12" fillId="4" borderId="3" xfId="3" applyFont="1" applyFill="1" applyBorder="1" applyAlignment="1">
      <alignment horizontal="center" vertical="center"/>
    </xf>
    <xf numFmtId="0" fontId="12" fillId="4" borderId="13" xfId="23" applyFont="1" applyFill="1" applyBorder="1" applyAlignment="1">
      <alignment horizontal="center" vertical="center"/>
    </xf>
    <xf numFmtId="0" fontId="12" fillId="4" borderId="4" xfId="2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/>
    </xf>
    <xf numFmtId="41" fontId="12" fillId="4" borderId="14" xfId="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 shrinkToFit="1"/>
    </xf>
    <xf numFmtId="0" fontId="12" fillId="4" borderId="16" xfId="23" applyFont="1" applyFill="1" applyBorder="1" applyAlignment="1">
      <alignment horizontal="center" vertical="center"/>
    </xf>
    <xf numFmtId="0" fontId="12" fillId="4" borderId="17" xfId="23" applyFont="1" applyFill="1" applyBorder="1" applyAlignment="1">
      <alignment horizontal="center" vertical="center"/>
    </xf>
    <xf numFmtId="41" fontId="12" fillId="4" borderId="18" xfId="3" applyFont="1" applyFill="1" applyBorder="1" applyAlignment="1">
      <alignment horizontal="center" vertical="center"/>
    </xf>
    <xf numFmtId="0" fontId="12" fillId="4" borderId="19" xfId="23" applyFont="1" applyFill="1" applyBorder="1" applyAlignment="1">
      <alignment horizontal="center" vertical="center"/>
    </xf>
    <xf numFmtId="0" fontId="12" fillId="4" borderId="20" xfId="23" applyFont="1" applyFill="1" applyBorder="1" applyAlignment="1">
      <alignment horizontal="center" vertical="center"/>
    </xf>
    <xf numFmtId="41" fontId="12" fillId="4" borderId="15" xfId="3" applyFont="1" applyFill="1" applyBorder="1" applyAlignment="1">
      <alignment horizontal="center" vertical="center"/>
    </xf>
    <xf numFmtId="0" fontId="12" fillId="4" borderId="18" xfId="2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vertical="center"/>
    </xf>
    <xf numFmtId="49" fontId="15" fillId="0" borderId="6" xfId="3" applyNumberFormat="1" applyFont="1" applyFill="1" applyBorder="1" applyAlignment="1">
      <alignment horizontal="center" vertical="center"/>
    </xf>
    <xf numFmtId="180" fontId="15" fillId="0" borderId="8" xfId="23" applyNumberFormat="1" applyFont="1" applyFill="1" applyBorder="1" applyAlignment="1">
      <alignment vertical="center" shrinkToFit="1"/>
    </xf>
    <xf numFmtId="180" fontId="15" fillId="0" borderId="8" xfId="23" applyNumberFormat="1" applyFont="1" applyFill="1" applyBorder="1" applyAlignment="1">
      <alignment vertical="center"/>
    </xf>
    <xf numFmtId="180" fontId="15" fillId="0" borderId="6" xfId="23" applyNumberFormat="1" applyFont="1" applyFill="1" applyBorder="1" applyAlignment="1">
      <alignment vertical="center"/>
    </xf>
    <xf numFmtId="49" fontId="15" fillId="0" borderId="21" xfId="3" applyNumberFormat="1" applyFont="1" applyFill="1" applyBorder="1" applyAlignment="1">
      <alignment horizontal="center" vertical="center"/>
    </xf>
    <xf numFmtId="41" fontId="15" fillId="0" borderId="22" xfId="3" applyFont="1" applyFill="1" applyBorder="1" applyAlignment="1">
      <alignment horizontal="right" vertical="center" shrinkToFit="1"/>
    </xf>
    <xf numFmtId="41" fontId="15" fillId="0" borderId="22" xfId="3" applyFont="1" applyFill="1" applyBorder="1" applyAlignment="1">
      <alignment horizontal="right" vertical="center"/>
    </xf>
    <xf numFmtId="41" fontId="15" fillId="0" borderId="1" xfId="3" applyFont="1" applyFill="1" applyBorder="1" applyAlignment="1">
      <alignment horizontal="right" vertical="center"/>
    </xf>
    <xf numFmtId="49" fontId="15" fillId="0" borderId="2" xfId="3" applyNumberFormat="1" applyFont="1" applyFill="1" applyBorder="1" applyAlignment="1">
      <alignment horizontal="center" vertical="center"/>
    </xf>
    <xf numFmtId="41" fontId="15" fillId="0" borderId="10" xfId="3" applyFont="1" applyFill="1" applyBorder="1" applyAlignment="1">
      <alignment vertical="center" shrinkToFit="1"/>
    </xf>
    <xf numFmtId="41" fontId="15" fillId="0" borderId="7" xfId="3" applyFont="1" applyFill="1" applyBorder="1" applyAlignment="1">
      <alignment vertical="center"/>
    </xf>
    <xf numFmtId="41" fontId="15" fillId="0" borderId="1" xfId="3" applyFont="1" applyFill="1" applyBorder="1" applyAlignment="1">
      <alignment vertical="center"/>
    </xf>
    <xf numFmtId="49" fontId="15" fillId="0" borderId="23" xfId="3" applyNumberFormat="1" applyFont="1" applyFill="1" applyBorder="1" applyAlignment="1">
      <alignment horizontal="center" vertical="center"/>
    </xf>
    <xf numFmtId="41" fontId="15" fillId="0" borderId="24" xfId="3" applyFont="1" applyFill="1" applyBorder="1" applyAlignment="1">
      <alignment vertical="center" shrinkToFit="1"/>
    </xf>
    <xf numFmtId="41" fontId="15" fillId="0" borderId="25" xfId="3" applyFont="1" applyFill="1" applyBorder="1" applyAlignment="1">
      <alignment vertical="center"/>
    </xf>
    <xf numFmtId="49" fontId="15" fillId="0" borderId="26" xfId="3" applyNumberFormat="1" applyFont="1" applyFill="1" applyBorder="1" applyAlignment="1">
      <alignment horizontal="center" vertical="center"/>
    </xf>
    <xf numFmtId="41" fontId="15" fillId="0" borderId="27" xfId="3" applyFont="1" applyFill="1" applyBorder="1" applyAlignment="1">
      <alignment vertical="center" shrinkToFit="1"/>
    </xf>
    <xf numFmtId="41" fontId="15" fillId="0" borderId="28" xfId="3" applyFont="1" applyFill="1" applyBorder="1" applyAlignment="1">
      <alignment vertical="center"/>
    </xf>
    <xf numFmtId="49" fontId="15" fillId="0" borderId="29" xfId="3" applyNumberFormat="1" applyFont="1" applyFill="1" applyBorder="1" applyAlignment="1">
      <alignment horizontal="center" vertical="center"/>
    </xf>
    <xf numFmtId="41" fontId="15" fillId="0" borderId="30" xfId="3" applyFont="1" applyFill="1" applyBorder="1" applyAlignment="1">
      <alignment vertical="center" shrinkToFit="1"/>
    </xf>
    <xf numFmtId="41" fontId="15" fillId="0" borderId="31" xfId="3" applyFont="1" applyFill="1" applyBorder="1" applyAlignment="1">
      <alignment vertical="center"/>
    </xf>
    <xf numFmtId="49" fontId="15" fillId="0" borderId="5" xfId="3" applyNumberFormat="1" applyFont="1" applyFill="1" applyBorder="1" applyAlignment="1">
      <alignment horizontal="center" vertical="center"/>
    </xf>
    <xf numFmtId="41" fontId="15" fillId="0" borderId="3" xfId="3" applyFont="1" applyFill="1" applyBorder="1" applyAlignment="1">
      <alignment vertical="center" shrinkToFit="1"/>
    </xf>
    <xf numFmtId="41" fontId="15" fillId="0" borderId="4" xfId="3" applyFont="1" applyFill="1" applyBorder="1" applyAlignment="1">
      <alignment vertical="center"/>
    </xf>
    <xf numFmtId="41" fontId="15" fillId="0" borderId="23" xfId="3" applyFont="1" applyFill="1" applyBorder="1" applyAlignment="1">
      <alignment vertical="center"/>
    </xf>
    <xf numFmtId="49" fontId="15" fillId="0" borderId="32" xfId="3" applyNumberFormat="1" applyFont="1" applyFill="1" applyBorder="1" applyAlignment="1">
      <alignment horizontal="center" vertical="center"/>
    </xf>
    <xf numFmtId="41" fontId="15" fillId="0" borderId="33" xfId="3" applyFont="1" applyFill="1" applyBorder="1" applyAlignment="1">
      <alignment vertical="center" shrinkToFit="1"/>
    </xf>
    <xf numFmtId="41" fontId="15" fillId="0" borderId="32" xfId="3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1" fontId="15" fillId="0" borderId="11" xfId="3" applyFont="1" applyFill="1" applyBorder="1" applyAlignment="1">
      <alignment vertical="center" shrinkToFit="1"/>
    </xf>
    <xf numFmtId="41" fontId="15" fillId="0" borderId="2" xfId="3" applyFont="1" applyFill="1" applyBorder="1" applyAlignment="1">
      <alignment vertical="center"/>
    </xf>
    <xf numFmtId="41" fontId="15" fillId="0" borderId="9" xfId="3" applyFont="1" applyFill="1" applyBorder="1" applyAlignment="1">
      <alignment vertical="center" shrinkToFit="1"/>
    </xf>
    <xf numFmtId="41" fontId="15" fillId="0" borderId="34" xfId="3" applyFont="1" applyFill="1" applyBorder="1" applyAlignment="1">
      <alignment vertical="center" shrinkToFit="1"/>
    </xf>
    <xf numFmtId="41" fontId="15" fillId="0" borderId="35" xfId="3" applyFont="1" applyFill="1" applyBorder="1" applyAlignment="1">
      <alignment vertical="center" shrinkToFit="1"/>
    </xf>
    <xf numFmtId="41" fontId="15" fillId="0" borderId="26" xfId="3" applyFont="1" applyFill="1" applyBorder="1" applyAlignment="1">
      <alignment vertical="center"/>
    </xf>
    <xf numFmtId="41" fontId="15" fillId="0" borderId="0" xfId="3" applyFont="1" applyFill="1" applyBorder="1" applyAlignment="1">
      <alignment vertical="center" shrinkToFit="1"/>
    </xf>
    <xf numFmtId="41" fontId="15" fillId="0" borderId="5" xfId="3" applyFont="1" applyFill="1" applyBorder="1" applyAlignment="1">
      <alignment vertical="center"/>
    </xf>
    <xf numFmtId="183" fontId="15" fillId="0" borderId="1" xfId="3" applyNumberFormat="1" applyFont="1" applyFill="1" applyBorder="1" applyAlignment="1">
      <alignment horizontal="center" vertical="center"/>
    </xf>
    <xf numFmtId="183" fontId="15" fillId="0" borderId="11" xfId="23" applyNumberFormat="1" applyFont="1" applyFill="1" applyBorder="1" applyAlignment="1">
      <alignment vertical="center" shrinkToFit="1"/>
    </xf>
    <xf numFmtId="183" fontId="15" fillId="0" borderId="1" xfId="23" applyNumberFormat="1" applyFont="1" applyFill="1" applyBorder="1" applyAlignment="1">
      <alignment vertical="center"/>
    </xf>
    <xf numFmtId="49" fontId="15" fillId="0" borderId="36" xfId="3" applyNumberFormat="1" applyFont="1" applyFill="1" applyBorder="1" applyAlignment="1">
      <alignment horizontal="center" vertical="center"/>
    </xf>
    <xf numFmtId="41" fontId="15" fillId="0" borderId="36" xfId="3" applyFont="1" applyFill="1" applyBorder="1" applyAlignment="1">
      <alignment vertical="center" shrinkToFit="1"/>
    </xf>
    <xf numFmtId="41" fontId="15" fillId="0" borderId="36" xfId="3" applyFont="1" applyFill="1" applyBorder="1" applyAlignment="1">
      <alignment vertical="center"/>
    </xf>
    <xf numFmtId="183" fontId="15" fillId="0" borderId="26" xfId="3" applyNumberFormat="1" applyFont="1" applyFill="1" applyBorder="1" applyAlignment="1">
      <alignment horizontal="center" vertical="center"/>
    </xf>
    <xf numFmtId="183" fontId="15" fillId="0" borderId="26" xfId="23" applyNumberFormat="1" applyFont="1" applyFill="1" applyBorder="1" applyAlignment="1">
      <alignment vertical="center" shrinkToFit="1"/>
    </xf>
    <xf numFmtId="183" fontId="15" fillId="0" borderId="26" xfId="23" applyNumberFormat="1" applyFont="1" applyFill="1" applyBorder="1" applyAlignment="1">
      <alignment vertical="center"/>
    </xf>
    <xf numFmtId="41" fontId="15" fillId="0" borderId="26" xfId="3" applyFont="1" applyFill="1" applyBorder="1" applyAlignment="1">
      <alignment vertical="center" shrinkToFit="1"/>
    </xf>
    <xf numFmtId="183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vertical="center" shrinkToFit="1"/>
    </xf>
    <xf numFmtId="41" fontId="14" fillId="0" borderId="26" xfId="3" applyFont="1" applyFill="1" applyBorder="1" applyAlignment="1">
      <alignment vertical="center"/>
    </xf>
    <xf numFmtId="0" fontId="14" fillId="0" borderId="0" xfId="23" applyFont="1" applyFill="1" applyBorder="1" applyAlignment="1">
      <alignment vertical="center"/>
    </xf>
    <xf numFmtId="41" fontId="15" fillId="0" borderId="26" xfId="3" applyFont="1" applyFill="1" applyBorder="1" applyAlignment="1">
      <alignment horizontal="center" vertical="center"/>
    </xf>
    <xf numFmtId="41" fontId="15" fillId="0" borderId="23" xfId="3" applyFont="1" applyFill="1" applyBorder="1" applyAlignment="1">
      <alignment vertical="center" shrinkToFit="1"/>
    </xf>
    <xf numFmtId="0" fontId="13" fillId="0" borderId="0" xfId="23" applyFont="1" applyFill="1" applyAlignment="1">
      <alignment vertical="center"/>
    </xf>
    <xf numFmtId="41" fontId="15" fillId="0" borderId="27" xfId="3" applyFont="1" applyFill="1" applyBorder="1" applyAlignment="1">
      <alignment vertical="center"/>
    </xf>
    <xf numFmtId="41" fontId="15" fillId="3" borderId="23" xfId="3" applyFont="1" applyFill="1" applyBorder="1" applyAlignment="1">
      <alignment horizontal="center" vertical="center"/>
    </xf>
    <xf numFmtId="41" fontId="15" fillId="3" borderId="5" xfId="3" applyFont="1" applyFill="1" applyBorder="1" applyAlignment="1">
      <alignment vertical="center" shrinkToFit="1"/>
    </xf>
    <xf numFmtId="41" fontId="15" fillId="3" borderId="3" xfId="3" applyFont="1" applyFill="1" applyBorder="1" applyAlignment="1">
      <alignment vertical="center"/>
    </xf>
    <xf numFmtId="0" fontId="13" fillId="3" borderId="0" xfId="23" applyFont="1" applyFill="1" applyAlignment="1">
      <alignment vertical="center"/>
    </xf>
    <xf numFmtId="0" fontId="15" fillId="0" borderId="36" xfId="23" applyFont="1" applyFill="1" applyBorder="1" applyAlignment="1">
      <alignment horizontal="center" vertical="center"/>
    </xf>
    <xf numFmtId="183" fontId="15" fillId="0" borderId="36" xfId="23" applyNumberFormat="1" applyFont="1" applyFill="1" applyBorder="1" applyAlignment="1">
      <alignment vertical="center" shrinkToFit="1"/>
    </xf>
    <xf numFmtId="183" fontId="15" fillId="0" borderId="36" xfId="23" applyNumberFormat="1" applyFont="1" applyFill="1" applyBorder="1" applyAlignment="1">
      <alignment vertical="center"/>
    </xf>
    <xf numFmtId="0" fontId="15" fillId="0" borderId="26" xfId="23" applyFont="1" applyFill="1" applyBorder="1" applyAlignment="1">
      <alignment horizontal="center" vertical="center"/>
    </xf>
    <xf numFmtId="0" fontId="14" fillId="0" borderId="26" xfId="23" applyFont="1" applyFill="1" applyBorder="1" applyAlignment="1">
      <alignment horizontal="center" vertical="center"/>
    </xf>
    <xf numFmtId="180" fontId="14" fillId="0" borderId="26" xfId="23" applyNumberFormat="1" applyFont="1" applyFill="1" applyBorder="1" applyAlignment="1">
      <alignment vertical="center" shrinkToFit="1"/>
    </xf>
    <xf numFmtId="180" fontId="14" fillId="0" borderId="26" xfId="23" applyNumberFormat="1" applyFont="1" applyFill="1" applyBorder="1" applyAlignment="1">
      <alignment vertical="center"/>
    </xf>
    <xf numFmtId="180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center" vertical="center"/>
    </xf>
    <xf numFmtId="183" fontId="14" fillId="0" borderId="26" xfId="23" applyNumberFormat="1" applyFont="1" applyFill="1" applyBorder="1" applyAlignment="1">
      <alignment vertical="center" shrinkToFit="1"/>
    </xf>
    <xf numFmtId="183" fontId="14" fillId="0" borderId="26" xfId="23" applyNumberFormat="1" applyFont="1" applyFill="1" applyBorder="1" applyAlignment="1">
      <alignment vertical="center"/>
    </xf>
    <xf numFmtId="183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right" vertical="center" shrinkToFit="1"/>
    </xf>
    <xf numFmtId="183" fontId="14" fillId="0" borderId="26" xfId="23" applyNumberFormat="1" applyFont="1" applyFill="1" applyBorder="1" applyAlignment="1">
      <alignment horizontal="right" vertical="center"/>
    </xf>
    <xf numFmtId="183" fontId="14" fillId="0" borderId="0" xfId="23" applyNumberFormat="1" applyFont="1" applyFill="1" applyBorder="1" applyAlignment="1">
      <alignment horizontal="right" vertical="center"/>
    </xf>
    <xf numFmtId="41" fontId="14" fillId="0" borderId="26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vertical="center"/>
    </xf>
    <xf numFmtId="41" fontId="14" fillId="5" borderId="26" xfId="3" applyFont="1" applyFill="1" applyBorder="1" applyAlignment="1">
      <alignment horizontal="center" vertical="center"/>
    </xf>
    <xf numFmtId="41" fontId="14" fillId="5" borderId="26" xfId="3" applyFont="1" applyFill="1" applyBorder="1" applyAlignment="1">
      <alignment vertical="center" shrinkToFit="1"/>
    </xf>
    <xf numFmtId="41" fontId="14" fillId="5" borderId="26" xfId="3" applyFont="1" applyFill="1" applyBorder="1" applyAlignment="1">
      <alignment vertical="center"/>
    </xf>
    <xf numFmtId="41" fontId="14" fillId="2" borderId="32" xfId="3" applyFont="1" applyFill="1" applyBorder="1" applyAlignment="1">
      <alignment horizontal="center" vertical="center"/>
    </xf>
    <xf numFmtId="41" fontId="16" fillId="2" borderId="32" xfId="3" applyFont="1" applyFill="1" applyBorder="1" applyAlignment="1">
      <alignment vertical="center" shrinkToFit="1"/>
    </xf>
    <xf numFmtId="41" fontId="16" fillId="2" borderId="32" xfId="3" applyFont="1" applyFill="1" applyBorder="1" applyAlignment="1">
      <alignment vertical="center"/>
    </xf>
    <xf numFmtId="41" fontId="17" fillId="0" borderId="0" xfId="3" applyFont="1" applyFill="1" applyBorder="1" applyAlignment="1">
      <alignment vertical="center"/>
    </xf>
    <xf numFmtId="41" fontId="14" fillId="0" borderId="36" xfId="3" applyFont="1" applyFill="1" applyBorder="1" applyAlignment="1">
      <alignment horizontal="center" vertical="center"/>
    </xf>
    <xf numFmtId="41" fontId="14" fillId="0" borderId="36" xfId="3" applyFont="1" applyFill="1" applyBorder="1" applyAlignment="1">
      <alignment vertical="center" shrinkToFit="1"/>
    </xf>
    <xf numFmtId="41" fontId="14" fillId="0" borderId="36" xfId="3" applyFont="1" applyFill="1" applyBorder="1" applyAlignment="1">
      <alignment vertical="center"/>
    </xf>
    <xf numFmtId="41" fontId="14" fillId="0" borderId="36" xfId="3" quotePrefix="1" applyFont="1" applyFill="1" applyBorder="1" applyAlignment="1">
      <alignment horizontal="center" vertical="center"/>
    </xf>
    <xf numFmtId="41" fontId="14" fillId="0" borderId="26" xfId="3" quotePrefix="1" applyFont="1" applyFill="1" applyBorder="1" applyAlignment="1">
      <alignment horizontal="center" vertical="center"/>
    </xf>
    <xf numFmtId="41" fontId="14" fillId="2" borderId="32" xfId="3" applyFont="1" applyFill="1" applyBorder="1" applyAlignment="1">
      <alignment vertical="center" shrinkToFit="1"/>
    </xf>
    <xf numFmtId="41" fontId="14" fillId="2" borderId="32" xfId="3" applyFont="1" applyFill="1" applyBorder="1" applyAlignment="1">
      <alignment vertical="center"/>
    </xf>
    <xf numFmtId="41" fontId="14" fillId="2" borderId="32" xfId="3" quotePrefix="1" applyFont="1" applyFill="1" applyBorder="1" applyAlignment="1">
      <alignment horizontal="center" vertical="center"/>
    </xf>
    <xf numFmtId="41" fontId="14" fillId="0" borderId="2" xfId="3" applyFont="1" applyFill="1" applyBorder="1" applyAlignment="1">
      <alignment horizontal="center" vertical="center"/>
    </xf>
    <xf numFmtId="41" fontId="14" fillId="5" borderId="0" xfId="3" applyFont="1" applyFill="1" applyBorder="1" applyAlignment="1">
      <alignment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4" fillId="0" borderId="23" xfId="3" quotePrefix="1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horizontal="center" vertical="center"/>
    </xf>
    <xf numFmtId="41" fontId="14" fillId="6" borderId="0" xfId="3" applyFont="1" applyFill="1" applyBorder="1" applyAlignment="1">
      <alignment vertical="center"/>
    </xf>
    <xf numFmtId="41" fontId="17" fillId="7" borderId="0" xfId="3" applyFont="1" applyFill="1" applyBorder="1" applyAlignment="1">
      <alignment vertical="center"/>
    </xf>
    <xf numFmtId="41" fontId="15" fillId="8" borderId="6" xfId="3" applyFont="1" applyFill="1" applyBorder="1" applyAlignment="1">
      <alignment horizontal="center" vertical="center"/>
    </xf>
    <xf numFmtId="184" fontId="18" fillId="8" borderId="1" xfId="23" applyNumberFormat="1" applyFont="1" applyFill="1" applyBorder="1" applyAlignment="1">
      <alignment vertical="center" shrinkToFit="1"/>
    </xf>
    <xf numFmtId="41" fontId="17" fillId="8" borderId="0" xfId="3" applyFont="1" applyFill="1" applyBorder="1" applyAlignment="1">
      <alignment vertical="center"/>
    </xf>
    <xf numFmtId="49" fontId="18" fillId="9" borderId="1" xfId="3" applyNumberFormat="1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vertical="center" shrinkToFit="1"/>
    </xf>
    <xf numFmtId="0" fontId="13" fillId="9" borderId="0" xfId="23" applyFont="1" applyFill="1" applyBorder="1" applyAlignment="1">
      <alignment vertical="center"/>
    </xf>
    <xf numFmtId="49" fontId="18" fillId="5" borderId="1" xfId="3" quotePrefix="1" applyNumberFormat="1" applyFont="1" applyFill="1" applyBorder="1" applyAlignment="1">
      <alignment horizontal="center" vertical="center"/>
    </xf>
    <xf numFmtId="184" fontId="18" fillId="5" borderId="1" xfId="23" applyNumberFormat="1" applyFont="1" applyFill="1" applyBorder="1" applyAlignment="1">
      <alignment vertical="center" shrinkToFit="1"/>
    </xf>
    <xf numFmtId="49" fontId="18" fillId="0" borderId="0" xfId="3" quotePrefix="1" applyNumberFormat="1" applyFont="1" applyFill="1" applyBorder="1" applyAlignment="1">
      <alignment horizontal="center" vertical="center"/>
    </xf>
    <xf numFmtId="184" fontId="18" fillId="0" borderId="0" xfId="23" applyNumberFormat="1" applyFont="1" applyFill="1" applyBorder="1" applyAlignment="1">
      <alignment vertical="center" shrinkToFit="1"/>
    </xf>
    <xf numFmtId="184" fontId="18" fillId="0" borderId="0" xfId="23" applyNumberFormat="1" applyFont="1" applyFill="1" applyBorder="1" applyAlignment="1">
      <alignment vertical="center"/>
    </xf>
    <xf numFmtId="49" fontId="14" fillId="0" borderId="26" xfId="3" applyNumberFormat="1" applyFont="1" applyFill="1" applyBorder="1" applyAlignment="1">
      <alignment horizontal="center" vertical="center"/>
    </xf>
    <xf numFmtId="177" fontId="14" fillId="0" borderId="26" xfId="23" applyNumberFormat="1" applyFont="1" applyFill="1" applyBorder="1" applyAlignment="1">
      <alignment horizontal="center" vertical="center"/>
    </xf>
    <xf numFmtId="184" fontId="17" fillId="0" borderId="26" xfId="23" applyNumberFormat="1" applyFont="1" applyFill="1" applyBorder="1" applyAlignment="1">
      <alignment vertical="center" shrinkToFit="1"/>
    </xf>
    <xf numFmtId="177" fontId="14" fillId="0" borderId="0" xfId="23" applyNumberFormat="1" applyFont="1" applyFill="1" applyBorder="1" applyAlignment="1">
      <alignment vertical="center"/>
    </xf>
    <xf numFmtId="177" fontId="14" fillId="0" borderId="32" xfId="23" quotePrefix="1" applyNumberFormat="1" applyFont="1" applyFill="1" applyBorder="1" applyAlignment="1">
      <alignment horizontal="center" vertical="center"/>
    </xf>
    <xf numFmtId="184" fontId="17" fillId="0" borderId="32" xfId="23" applyNumberFormat="1" applyFont="1" applyFill="1" applyBorder="1" applyAlignment="1">
      <alignment vertical="center" shrinkToFit="1"/>
    </xf>
    <xf numFmtId="0" fontId="14" fillId="0" borderId="0" xfId="23" applyFont="1" applyAlignment="1">
      <alignment horizontal="left" vertical="center"/>
    </xf>
    <xf numFmtId="0" fontId="13" fillId="0" borderId="0" xfId="23" applyFont="1" applyAlignment="1">
      <alignment vertical="center" shrinkToFit="1"/>
    </xf>
    <xf numFmtId="0" fontId="13" fillId="0" borderId="0" xfId="23" applyFont="1" applyAlignment="1">
      <alignment vertical="center"/>
    </xf>
    <xf numFmtId="0" fontId="13" fillId="0" borderId="0" xfId="23" applyFont="1" applyAlignment="1">
      <alignment horizontal="center" vertical="center"/>
    </xf>
    <xf numFmtId="184" fontId="13" fillId="0" borderId="0" xfId="23" applyNumberFormat="1" applyFont="1" applyAlignment="1">
      <alignment vertical="center" shrinkToFit="1"/>
    </xf>
    <xf numFmtId="184" fontId="13" fillId="0" borderId="0" xfId="23" applyNumberFormat="1" applyFont="1" applyAlignment="1">
      <alignment vertical="center"/>
    </xf>
    <xf numFmtId="41" fontId="14" fillId="10" borderId="26" xfId="3" applyFont="1" applyFill="1" applyBorder="1" applyAlignment="1">
      <alignment horizontal="center" vertical="center"/>
    </xf>
    <xf numFmtId="41" fontId="14" fillId="10" borderId="26" xfId="3" applyFont="1" applyFill="1" applyBorder="1" applyAlignment="1">
      <alignment vertical="center" shrinkToFit="1"/>
    </xf>
    <xf numFmtId="41" fontId="14" fillId="10" borderId="26" xfId="3" applyFont="1" applyFill="1" applyBorder="1" applyAlignment="1">
      <alignment vertical="center"/>
    </xf>
    <xf numFmtId="41" fontId="14" fillId="10" borderId="26" xfId="3" quotePrefix="1" applyFont="1" applyFill="1" applyBorder="1" applyAlignment="1">
      <alignment horizontal="center" vertical="center"/>
    </xf>
    <xf numFmtId="41" fontId="14" fillId="10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/>
    </xf>
    <xf numFmtId="41" fontId="14" fillId="5" borderId="23" xfId="3" applyFont="1" applyFill="1" applyBorder="1" applyAlignment="1">
      <alignment horizontal="center" vertical="center"/>
    </xf>
    <xf numFmtId="41" fontId="14" fillId="0" borderId="32" xfId="3" applyFont="1" applyFill="1" applyBorder="1" applyAlignment="1">
      <alignment vertical="center" shrinkToFit="1"/>
    </xf>
    <xf numFmtId="41" fontId="17" fillId="2" borderId="1" xfId="3" applyFont="1" applyFill="1" applyBorder="1" applyAlignment="1">
      <alignment horizontal="center" vertical="center"/>
    </xf>
    <xf numFmtId="41" fontId="17" fillId="2" borderId="1" xfId="3" applyFont="1" applyFill="1" applyBorder="1" applyAlignment="1">
      <alignment vertical="center" shrinkToFit="1"/>
    </xf>
    <xf numFmtId="0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horizontal="center" vertical="center" shrinkToFit="1"/>
    </xf>
    <xf numFmtId="41" fontId="14" fillId="5" borderId="23" xfId="3" quotePrefix="1" applyFont="1" applyFill="1" applyBorder="1" applyAlignment="1">
      <alignment horizontal="center" vertical="center"/>
    </xf>
    <xf numFmtId="49" fontId="14" fillId="0" borderId="23" xfId="2" applyNumberFormat="1" applyFont="1" applyFill="1" applyBorder="1" applyAlignment="1">
      <alignment horizontal="center" vertical="center" shrinkToFit="1"/>
    </xf>
    <xf numFmtId="41" fontId="14" fillId="0" borderId="34" xfId="3" applyFont="1" applyFill="1" applyBorder="1" applyAlignment="1">
      <alignment vertical="center"/>
    </xf>
    <xf numFmtId="49" fontId="14" fillId="0" borderId="32" xfId="2" applyNumberFormat="1" applyFont="1" applyFill="1" applyBorder="1" applyAlignment="1">
      <alignment horizontal="center" vertical="center" shrinkToFit="1"/>
    </xf>
    <xf numFmtId="41" fontId="14" fillId="0" borderId="37" xfId="3" applyFont="1" applyFill="1" applyBorder="1" applyAlignment="1">
      <alignment vertical="center"/>
    </xf>
    <xf numFmtId="41" fontId="17" fillId="11" borderId="1" xfId="3" applyFont="1" applyFill="1" applyBorder="1" applyAlignment="1">
      <alignment horizontal="center" vertical="center"/>
    </xf>
    <xf numFmtId="41" fontId="17" fillId="11" borderId="1" xfId="3" applyFont="1" applyFill="1" applyBorder="1" applyAlignment="1">
      <alignment vertical="center" shrinkToFit="1"/>
    </xf>
    <xf numFmtId="41" fontId="13" fillId="0" borderId="0" xfId="2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41" fontId="13" fillId="3" borderId="0" xfId="2" applyFont="1" applyFill="1" applyAlignment="1">
      <alignment vertical="center"/>
    </xf>
    <xf numFmtId="41" fontId="13" fillId="0" borderId="0" xfId="2" applyFont="1" applyFill="1" applyBorder="1" applyAlignment="1">
      <alignment horizontal="right" vertical="center"/>
    </xf>
    <xf numFmtId="41" fontId="13" fillId="5" borderId="0" xfId="2" applyFont="1" applyFill="1" applyBorder="1" applyAlignment="1">
      <alignment vertical="center"/>
    </xf>
    <xf numFmtId="0" fontId="13" fillId="0" borderId="0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horizontal="center" vertical="center"/>
    </xf>
    <xf numFmtId="0" fontId="13" fillId="0" borderId="0" xfId="23" applyFont="1" applyFill="1" applyAlignment="1">
      <alignment horizontal="center" vertical="center"/>
    </xf>
    <xf numFmtId="0" fontId="13" fillId="3" borderId="0" xfId="23" applyFont="1" applyFill="1" applyAlignment="1">
      <alignment horizontal="center" vertical="center"/>
    </xf>
    <xf numFmtId="180" fontId="13" fillId="0" borderId="0" xfId="23" applyNumberFormat="1" applyFont="1" applyFill="1" applyBorder="1" applyAlignment="1">
      <alignment horizontal="center" vertical="center"/>
    </xf>
    <xf numFmtId="183" fontId="13" fillId="0" borderId="0" xfId="23" applyNumberFormat="1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5" borderId="0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horizontal="center" vertical="center"/>
    </xf>
    <xf numFmtId="41" fontId="17" fillId="0" borderId="0" xfId="3" applyFont="1" applyFill="1" applyBorder="1" applyAlignment="1">
      <alignment horizontal="center" vertical="center"/>
    </xf>
    <xf numFmtId="41" fontId="17" fillId="7" borderId="0" xfId="3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horizontal="center" vertical="center" shrinkToFit="1"/>
    </xf>
    <xf numFmtId="0" fontId="13" fillId="9" borderId="0" xfId="23" applyFont="1" applyFill="1" applyBorder="1" applyAlignment="1">
      <alignment horizontal="center" vertical="center"/>
    </xf>
    <xf numFmtId="0" fontId="14" fillId="0" borderId="0" xfId="23" applyFont="1" applyFill="1" applyBorder="1" applyAlignment="1">
      <alignment horizontal="center" vertical="center"/>
    </xf>
    <xf numFmtId="177" fontId="14" fillId="0" borderId="0" xfId="23" applyNumberFormat="1" applyFont="1" applyFill="1" applyBorder="1" applyAlignment="1">
      <alignment horizontal="center" vertical="center"/>
    </xf>
    <xf numFmtId="41" fontId="14" fillId="0" borderId="1" xfId="3" applyFont="1" applyFill="1" applyBorder="1" applyAlignment="1">
      <alignment vertical="center" shrinkToFit="1"/>
    </xf>
    <xf numFmtId="49" fontId="17" fillId="0" borderId="32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 shrinkToFit="1"/>
    </xf>
    <xf numFmtId="49" fontId="17" fillId="0" borderId="6" xfId="2" applyNumberFormat="1" applyFont="1" applyFill="1" applyBorder="1" applyAlignment="1">
      <alignment horizontal="center" vertical="center" shrinkToFit="1"/>
    </xf>
    <xf numFmtId="49" fontId="17" fillId="0" borderId="1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/>
    </xf>
    <xf numFmtId="49" fontId="17" fillId="7" borderId="1" xfId="2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 shrinkToFit="1"/>
    </xf>
    <xf numFmtId="49" fontId="17" fillId="10" borderId="1" xfId="2" applyNumberFormat="1" applyFont="1" applyFill="1" applyBorder="1" applyAlignment="1">
      <alignment horizontal="center" vertical="center" shrinkToFit="1"/>
    </xf>
    <xf numFmtId="41" fontId="17" fillId="10" borderId="1" xfId="3" applyFont="1" applyFill="1" applyBorder="1" applyAlignment="1">
      <alignment vertical="center"/>
    </xf>
    <xf numFmtId="41" fontId="17" fillId="10" borderId="1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horizontal="center" vertical="center"/>
    </xf>
    <xf numFmtId="41" fontId="21" fillId="0" borderId="23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vertical="center"/>
    </xf>
    <xf numFmtId="49" fontId="14" fillId="10" borderId="23" xfId="2" applyNumberFormat="1" applyFont="1" applyFill="1" applyBorder="1" applyAlignment="1">
      <alignment horizontal="center" vertical="center" shrinkToFit="1"/>
    </xf>
    <xf numFmtId="41" fontId="14" fillId="10" borderId="34" xfId="3" applyFont="1" applyFill="1" applyBorder="1" applyAlignment="1">
      <alignment vertical="center"/>
    </xf>
    <xf numFmtId="41" fontId="17" fillId="10" borderId="6" xfId="3" applyFont="1" applyFill="1" applyBorder="1" applyAlignment="1">
      <alignment horizontal="center" vertical="center"/>
    </xf>
    <xf numFmtId="0" fontId="17" fillId="10" borderId="6" xfId="3" applyNumberFormat="1" applyFont="1" applyFill="1" applyBorder="1" applyAlignment="1">
      <alignment horizontal="center" vertical="center"/>
    </xf>
    <xf numFmtId="41" fontId="17" fillId="10" borderId="1" xfId="2" applyFont="1" applyFill="1" applyBorder="1" applyAlignment="1">
      <alignment vertical="center" shrinkToFit="1"/>
    </xf>
    <xf numFmtId="0" fontId="19" fillId="0" borderId="0" xfId="23" applyFont="1" applyFill="1" applyAlignment="1">
      <alignment horizontal="center" vertical="center"/>
    </xf>
    <xf numFmtId="0" fontId="14" fillId="0" borderId="13" xfId="23" applyFont="1" applyFill="1" applyBorder="1" applyAlignment="1">
      <alignment horizontal="right" vertical="center"/>
    </xf>
    <xf numFmtId="49" fontId="20" fillId="0" borderId="13" xfId="3" applyNumberFormat="1" applyFont="1" applyFill="1" applyBorder="1" applyAlignment="1">
      <alignment horizontal="center" vertical="center"/>
    </xf>
  </cellXfs>
  <cellStyles count="28">
    <cellStyle name="백분율 2" xfId="1"/>
    <cellStyle name="쉼표 [0]" xfId="2" builtinId="6"/>
    <cellStyle name="쉼표 [0] 2" xfId="3"/>
    <cellStyle name="쉼표 [0] 2 2" xfId="4"/>
    <cellStyle name="쉼표 [0] 2 3" xfId="5"/>
    <cellStyle name="쉼표 [0] 2 4" xfId="6"/>
    <cellStyle name="쉼표 [0] 2 5" xfId="7"/>
    <cellStyle name="쉼표 [0] 2 6" xfId="8"/>
    <cellStyle name="쉼표 [0] 3" xfId="26"/>
    <cellStyle name="쉼표 [0] 6" xfId="9"/>
    <cellStyle name="쉼표 [0] 7" xfId="10"/>
    <cellStyle name="표준" xfId="0" builtinId="0"/>
    <cellStyle name="표준 10" xfId="11"/>
    <cellStyle name="표준 11" xfId="25"/>
    <cellStyle name="표준 12" xfId="27"/>
    <cellStyle name="표준 2" xfId="12"/>
    <cellStyle name="표준 2 2" xfId="13"/>
    <cellStyle name="표준 2 3" xfId="14"/>
    <cellStyle name="표준 2 4" xfId="15"/>
    <cellStyle name="표준 2 5" xfId="16"/>
    <cellStyle name="표준 3" xfId="17"/>
    <cellStyle name="표준 4" xfId="18"/>
    <cellStyle name="표준 5" xfId="19"/>
    <cellStyle name="표준 6" xfId="24"/>
    <cellStyle name="표준 7" xfId="20"/>
    <cellStyle name="표준 8" xfId="21"/>
    <cellStyle name="표준 9" xfId="22"/>
    <cellStyle name="표준_090305-2009.01최종집계" xfId="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38944"/>
        <c:axId val="36462976"/>
      </c:lineChart>
      <c:catAx>
        <c:axId val="89938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3646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6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899389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X116" sqref="X116"/>
    </sheetView>
  </sheetViews>
  <sheetFormatPr defaultColWidth="9.140625" defaultRowHeight="13.5" customHeight="1" x14ac:dyDescent="0.2"/>
  <cols>
    <col min="1" max="1" width="10.140625" style="152" customWidth="1"/>
    <col min="2" max="2" width="10.42578125" style="150" customWidth="1"/>
    <col min="3" max="3" width="10.85546875" style="151" customWidth="1"/>
    <col min="4" max="4" width="11.5703125" style="151" customWidth="1"/>
    <col min="5" max="6" width="9.5703125" style="151" customWidth="1"/>
    <col min="7" max="8" width="9" style="151" customWidth="1"/>
    <col min="9" max="9" width="10.42578125" style="151" customWidth="1"/>
    <col min="10" max="11" width="9.85546875" style="151" customWidth="1"/>
    <col min="12" max="12" width="11.42578125" style="151" customWidth="1"/>
    <col min="13" max="14" width="9" style="151" customWidth="1"/>
    <col min="15" max="15" width="9.5703125" style="151" customWidth="1"/>
    <col min="16" max="16" width="10" style="151" customWidth="1"/>
    <col min="17" max="17" width="9.5703125" style="151" customWidth="1"/>
    <col min="18" max="19" width="9" style="151" customWidth="1"/>
    <col min="20" max="20" width="9.140625" style="1"/>
    <col min="21" max="21" width="9.140625" style="180"/>
    <col min="22" max="22" width="12.5703125" style="1" bestFit="1" customWidth="1"/>
    <col min="23" max="27" width="9.140625" style="1"/>
    <col min="28" max="29" width="11.5703125" style="1" bestFit="1" customWidth="1"/>
    <col min="30" max="30" width="12.7109375" style="1" bestFit="1" customWidth="1"/>
    <col min="31" max="16384" width="9.140625" style="1"/>
  </cols>
  <sheetData>
    <row r="1" spans="1:21" ht="24" customHeight="1" x14ac:dyDescent="0.2">
      <c r="A1" s="215" t="s">
        <v>196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21" ht="12" customHeight="1" x14ac:dyDescent="0.2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16" t="s">
        <v>185</v>
      </c>
      <c r="S2" s="216"/>
    </row>
    <row r="3" spans="1:21" s="12" customFormat="1" ht="11.25" customHeight="1" x14ac:dyDescent="0.2">
      <c r="A3" s="6" t="s">
        <v>184</v>
      </c>
      <c r="B3" s="7" t="s">
        <v>3</v>
      </c>
      <c r="C3" s="8" t="s">
        <v>1</v>
      </c>
      <c r="D3" s="8"/>
      <c r="E3" s="8"/>
      <c r="F3" s="8"/>
      <c r="G3" s="8"/>
      <c r="H3" s="9"/>
      <c r="I3" s="8" t="s">
        <v>2</v>
      </c>
      <c r="J3" s="8"/>
      <c r="K3" s="8"/>
      <c r="L3" s="8"/>
      <c r="M3" s="8"/>
      <c r="N3" s="10"/>
      <c r="O3" s="8" t="s">
        <v>4</v>
      </c>
      <c r="P3" s="8"/>
      <c r="Q3" s="11" t="s">
        <v>5</v>
      </c>
      <c r="R3" s="8"/>
      <c r="S3" s="9"/>
      <c r="U3" s="181"/>
    </row>
    <row r="4" spans="1:21" s="12" customFormat="1" ht="11.25" customHeight="1" x14ac:dyDescent="0.2">
      <c r="A4" s="13"/>
      <c r="B4" s="14"/>
      <c r="C4" s="15"/>
      <c r="D4" s="16" t="s">
        <v>4</v>
      </c>
      <c r="E4" s="17"/>
      <c r="F4" s="16" t="s">
        <v>5</v>
      </c>
      <c r="G4" s="8"/>
      <c r="H4" s="9"/>
      <c r="I4" s="18"/>
      <c r="J4" s="16" t="s">
        <v>4</v>
      </c>
      <c r="K4" s="17"/>
      <c r="L4" s="11" t="s">
        <v>5</v>
      </c>
      <c r="M4" s="8"/>
      <c r="N4" s="9"/>
      <c r="O4" s="15"/>
      <c r="P4" s="19"/>
      <c r="Q4" s="20"/>
      <c r="R4" s="15"/>
      <c r="S4" s="21"/>
      <c r="U4" s="181"/>
    </row>
    <row r="5" spans="1:21" s="32" customFormat="1" ht="11.25" customHeight="1" thickBot="1" x14ac:dyDescent="0.25">
      <c r="A5" s="22"/>
      <c r="B5" s="23"/>
      <c r="C5" s="24"/>
      <c r="D5" s="22"/>
      <c r="E5" s="25" t="s">
        <v>183</v>
      </c>
      <c r="F5" s="26"/>
      <c r="G5" s="27" t="s">
        <v>6</v>
      </c>
      <c r="H5" s="28" t="s">
        <v>7</v>
      </c>
      <c r="I5" s="29"/>
      <c r="J5" s="22"/>
      <c r="K5" s="25" t="s">
        <v>183</v>
      </c>
      <c r="L5" s="30"/>
      <c r="M5" s="27" t="s">
        <v>6</v>
      </c>
      <c r="N5" s="28" t="s">
        <v>7</v>
      </c>
      <c r="O5" s="31"/>
      <c r="P5" s="25" t="s">
        <v>183</v>
      </c>
      <c r="Q5" s="30"/>
      <c r="R5" s="27" t="s">
        <v>6</v>
      </c>
      <c r="S5" s="28" t="s">
        <v>7</v>
      </c>
      <c r="U5" s="182"/>
    </row>
    <row r="6" spans="1:21" ht="13.5" hidden="1" customHeight="1" thickTop="1" x14ac:dyDescent="0.2">
      <c r="A6" s="33" t="s">
        <v>182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21" ht="13.5" hidden="1" customHeight="1" x14ac:dyDescent="0.2">
      <c r="A7" s="37" t="s">
        <v>181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21" ht="13.5" hidden="1" customHeight="1" x14ac:dyDescent="0.2">
      <c r="A8" s="41" t="s">
        <v>180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21" ht="13.5" hidden="1" customHeight="1" x14ac:dyDescent="0.2">
      <c r="A9" s="45" t="s">
        <v>179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21" ht="13.5" hidden="1" customHeight="1" x14ac:dyDescent="0.2">
      <c r="A10" s="48" t="s">
        <v>8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21" ht="13.5" hidden="1" customHeight="1" x14ac:dyDescent="0.2">
      <c r="A11" s="48" t="s">
        <v>9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21" ht="13.5" hidden="1" customHeight="1" x14ac:dyDescent="0.2">
      <c r="A12" s="48" t="s">
        <v>10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21" ht="13.5" hidden="1" customHeight="1" x14ac:dyDescent="0.2">
      <c r="A13" s="48" t="s">
        <v>11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21" ht="13.5" hidden="1" customHeight="1" x14ac:dyDescent="0.2">
      <c r="A14" s="51" t="s">
        <v>12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21" ht="13.5" hidden="1" customHeight="1" x14ac:dyDescent="0.2">
      <c r="A15" s="54" t="s">
        <v>13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21" ht="13.5" hidden="1" customHeight="1" x14ac:dyDescent="0.2">
      <c r="A16" s="45" t="s">
        <v>14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24" ht="13.5" hidden="1" customHeight="1" x14ac:dyDescent="0.2">
      <c r="A17" s="48" t="s">
        <v>15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24" ht="13.5" hidden="1" customHeight="1" x14ac:dyDescent="0.2">
      <c r="A18" s="54" t="s">
        <v>16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24" ht="13.5" hidden="1" customHeight="1" x14ac:dyDescent="0.2">
      <c r="A19" s="58" t="s">
        <v>178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24" ht="13.5" hidden="1" customHeight="1" x14ac:dyDescent="0.2">
      <c r="A20" s="61" t="s">
        <v>177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24" ht="13.5" hidden="1" customHeight="1" x14ac:dyDescent="0.2">
      <c r="A21" s="45" t="s">
        <v>176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  <c r="U21" s="180" t="s">
        <v>175</v>
      </c>
      <c r="V21" s="175" t="s">
        <v>174</v>
      </c>
      <c r="W21" s="175" t="s">
        <v>173</v>
      </c>
      <c r="X21" s="175" t="s">
        <v>172</v>
      </c>
    </row>
    <row r="22" spans="1:24" ht="13.5" hidden="1" customHeight="1" x14ac:dyDescent="0.2">
      <c r="A22" s="45" t="s">
        <v>17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  <c r="U22" s="180" t="s">
        <v>36</v>
      </c>
      <c r="V22" s="175">
        <v>21875.607949681893</v>
      </c>
      <c r="W22" s="175">
        <v>51592.19994521694</v>
      </c>
      <c r="X22" s="175">
        <v>73467.80789489884</v>
      </c>
    </row>
    <row r="23" spans="1:24" ht="13.5" hidden="1" customHeight="1" x14ac:dyDescent="0.2">
      <c r="A23" s="48" t="s">
        <v>18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  <c r="U23" s="180" t="s">
        <v>37</v>
      </c>
      <c r="V23" s="175">
        <v>28784.123027725633</v>
      </c>
      <c r="W23" s="175">
        <v>66603.214086012842</v>
      </c>
      <c r="X23" s="175">
        <v>95387.337113738467</v>
      </c>
    </row>
    <row r="24" spans="1:24" ht="13.5" hidden="1" customHeight="1" x14ac:dyDescent="0.2">
      <c r="A24" s="48" t="s">
        <v>19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  <c r="U24" s="180" t="s">
        <v>38</v>
      </c>
      <c r="V24" s="175">
        <v>25239.07565059208</v>
      </c>
      <c r="W24" s="175">
        <v>67926.545324118764</v>
      </c>
      <c r="X24" s="175">
        <v>93165.620974710851</v>
      </c>
    </row>
    <row r="25" spans="1:24" ht="13.5" hidden="1" customHeight="1" x14ac:dyDescent="0.2">
      <c r="A25" s="54" t="s">
        <v>20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  <c r="U25" s="180" t="s">
        <v>39</v>
      </c>
      <c r="V25" s="175">
        <v>24356.196133138117</v>
      </c>
      <c r="W25" s="175">
        <v>63406.798028582838</v>
      </c>
      <c r="X25" s="175">
        <v>87762.994161720941</v>
      </c>
    </row>
    <row r="26" spans="1:24" ht="13.5" hidden="1" customHeight="1" x14ac:dyDescent="0.2">
      <c r="A26" s="45" t="s">
        <v>21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  <c r="U26" s="180" t="s">
        <v>40</v>
      </c>
      <c r="V26" s="175">
        <v>24048.249523384111</v>
      </c>
      <c r="W26" s="175">
        <v>110056.03348332179</v>
      </c>
      <c r="X26" s="175">
        <v>134104.2830067059</v>
      </c>
    </row>
    <row r="27" spans="1:24" ht="13.5" hidden="1" customHeight="1" x14ac:dyDescent="0.2">
      <c r="A27" s="48" t="s">
        <v>22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  <c r="U27" s="180" t="s">
        <v>69</v>
      </c>
      <c r="V27" s="175">
        <v>21999.690431417475</v>
      </c>
      <c r="W27" s="175">
        <v>54842.450739769876</v>
      </c>
      <c r="X27" s="175">
        <v>76842.141171187352</v>
      </c>
    </row>
    <row r="28" spans="1:24" ht="13.5" hidden="1" customHeight="1" x14ac:dyDescent="0.2">
      <c r="A28" s="48" t="s">
        <v>23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  <c r="U28" s="180" t="s">
        <v>70</v>
      </c>
      <c r="V28" s="175">
        <v>22234.652554428016</v>
      </c>
      <c r="W28" s="175">
        <v>59318.535574753245</v>
      </c>
      <c r="X28" s="175">
        <v>81553.188129181261</v>
      </c>
    </row>
    <row r="29" spans="1:24" ht="13.5" hidden="1" customHeight="1" x14ac:dyDescent="0.2">
      <c r="A29" s="48" t="s">
        <v>24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  <c r="U29" s="180" t="s">
        <v>71</v>
      </c>
      <c r="V29" s="175">
        <v>23403.721887968542</v>
      </c>
      <c r="W29" s="175">
        <v>81599.123374953022</v>
      </c>
      <c r="X29" s="175">
        <v>105002.84526292156</v>
      </c>
    </row>
    <row r="30" spans="1:24" ht="13.5" hidden="1" customHeight="1" x14ac:dyDescent="0.2">
      <c r="A30" s="48" t="s">
        <v>25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  <c r="U30" s="180" t="s">
        <v>41</v>
      </c>
      <c r="V30" s="175">
        <v>40298.40258707336</v>
      </c>
      <c r="W30" s="175">
        <v>83558.237466122431</v>
      </c>
      <c r="X30" s="175">
        <v>123856.64005319579</v>
      </c>
    </row>
    <row r="31" spans="1:24" ht="13.5" hidden="1" customHeight="1" x14ac:dyDescent="0.2">
      <c r="A31" s="48" t="s">
        <v>26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  <c r="U31" s="180" t="s">
        <v>72</v>
      </c>
      <c r="V31" s="175">
        <v>47624.34054250559</v>
      </c>
      <c r="W31" s="175">
        <v>94052.281230231412</v>
      </c>
      <c r="X31" s="175">
        <v>141676.62177273701</v>
      </c>
    </row>
    <row r="32" spans="1:24" ht="13.5" hidden="1" customHeight="1" x14ac:dyDescent="0.2">
      <c r="A32" s="54" t="s">
        <v>27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  <c r="U32" s="180" t="s">
        <v>73</v>
      </c>
      <c r="V32" s="175">
        <v>72429.428005148249</v>
      </c>
      <c r="W32" s="175">
        <v>118785.91476241472</v>
      </c>
      <c r="X32" s="175">
        <v>191215.34276756298</v>
      </c>
    </row>
    <row r="33" spans="1:24" ht="13.5" hidden="1" customHeight="1" x14ac:dyDescent="0.2">
      <c r="A33" s="70" t="s">
        <v>171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  <c r="U33" s="180" t="s">
        <v>74</v>
      </c>
      <c r="V33" s="175">
        <v>370887.19010117021</v>
      </c>
      <c r="W33" s="175">
        <v>908230.61637549952</v>
      </c>
      <c r="X33" s="175">
        <v>1279117.8064766699</v>
      </c>
    </row>
    <row r="34" spans="1:24" ht="13.5" hidden="1" customHeight="1" x14ac:dyDescent="0.2">
      <c r="A34" s="73" t="s">
        <v>170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  <c r="U34" s="180" t="s">
        <v>75</v>
      </c>
      <c r="V34" s="175">
        <v>18774.017073714371</v>
      </c>
      <c r="W34" s="175">
        <v>47782.819725789501</v>
      </c>
      <c r="X34" s="175">
        <v>66556.836799503886</v>
      </c>
    </row>
    <row r="35" spans="1:24" ht="13.5" hidden="1" customHeight="1" x14ac:dyDescent="0.2">
      <c r="A35" s="76" t="s">
        <v>169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  <c r="U35" s="180" t="s">
        <v>76</v>
      </c>
      <c r="V35" s="175">
        <v>22998.314288288784</v>
      </c>
      <c r="W35" s="175">
        <v>46777.265828036376</v>
      </c>
      <c r="X35" s="175">
        <v>69775.58011632516</v>
      </c>
    </row>
    <row r="36" spans="1:24" ht="13.5" hidden="1" customHeight="1" x14ac:dyDescent="0.2">
      <c r="A36" s="76" t="s">
        <v>28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  <c r="U36" s="180" t="s">
        <v>77</v>
      </c>
      <c r="V36" s="175">
        <v>40080.133392233212</v>
      </c>
      <c r="W36" s="175">
        <v>59132.732394834369</v>
      </c>
      <c r="X36" s="175">
        <v>99212.865787067596</v>
      </c>
    </row>
    <row r="37" spans="1:24" ht="13.5" hidden="1" customHeight="1" x14ac:dyDescent="0.2">
      <c r="A37" s="76" t="s">
        <v>29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  <c r="U37" s="180" t="s">
        <v>78</v>
      </c>
      <c r="V37" s="175">
        <v>24918.191789375913</v>
      </c>
      <c r="W37" s="175">
        <v>69408.524800171785</v>
      </c>
      <c r="X37" s="175">
        <v>94326.716589547694</v>
      </c>
    </row>
    <row r="38" spans="1:24" ht="13.5" hidden="1" customHeight="1" x14ac:dyDescent="0.2">
      <c r="A38" s="76" t="s">
        <v>30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  <c r="U38" s="180" t="s">
        <v>79</v>
      </c>
      <c r="V38" s="175">
        <v>41389.845276254789</v>
      </c>
      <c r="W38" s="175">
        <v>72503.460810759148</v>
      </c>
      <c r="X38" s="175">
        <v>113893.30608701393</v>
      </c>
    </row>
    <row r="39" spans="1:24" ht="13.5" hidden="1" customHeight="1" x14ac:dyDescent="0.2">
      <c r="A39" s="76" t="s">
        <v>168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  <c r="U39" s="180" t="s">
        <v>43</v>
      </c>
      <c r="V39" s="175">
        <v>26276.298815906543</v>
      </c>
      <c r="W39" s="175">
        <v>81188.035222793187</v>
      </c>
      <c r="X39" s="175">
        <v>107464.33403869973</v>
      </c>
    </row>
    <row r="40" spans="1:24" s="83" customFormat="1" ht="13.5" hidden="1" customHeight="1" x14ac:dyDescent="0.2">
      <c r="A40" s="80" t="s">
        <v>167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  <c r="U40" s="180" t="s">
        <v>80</v>
      </c>
      <c r="V40" s="175">
        <v>21522.79248618233</v>
      </c>
      <c r="W40" s="175">
        <v>45333.425319113099</v>
      </c>
      <c r="X40" s="175">
        <v>66856.217805295426</v>
      </c>
    </row>
    <row r="41" spans="1:24" ht="13.5" hidden="1" customHeight="1" x14ac:dyDescent="0.2">
      <c r="A41" s="76" t="s">
        <v>31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  <c r="U41" s="180" t="s">
        <v>44</v>
      </c>
      <c r="V41" s="175">
        <v>25100.419499713214</v>
      </c>
      <c r="W41" s="175">
        <v>51124.045463483293</v>
      </c>
      <c r="X41" s="175">
        <v>76224.4649631965</v>
      </c>
    </row>
    <row r="42" spans="1:24" ht="13.5" hidden="1" customHeight="1" x14ac:dyDescent="0.2">
      <c r="A42" s="84" t="s">
        <v>32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  <c r="U42" s="180" t="s">
        <v>45</v>
      </c>
      <c r="V42" s="175">
        <v>25283.165420796569</v>
      </c>
      <c r="W42" s="175">
        <v>42411.223866175766</v>
      </c>
      <c r="X42" s="175">
        <v>67694.389286972335</v>
      </c>
    </row>
    <row r="43" spans="1:24" ht="13.5" hidden="1" customHeight="1" x14ac:dyDescent="0.2">
      <c r="A43" s="84" t="s">
        <v>33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  <c r="U43" s="180" t="s">
        <v>46</v>
      </c>
      <c r="V43" s="175">
        <v>33245.837978334188</v>
      </c>
      <c r="W43" s="175">
        <v>63975.840070996936</v>
      </c>
      <c r="X43" s="175">
        <v>97221.678049331123</v>
      </c>
    </row>
    <row r="44" spans="1:24" s="86" customFormat="1" ht="13.5" hidden="1" customHeight="1" x14ac:dyDescent="0.2">
      <c r="A44" s="84" t="s">
        <v>34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  <c r="U44" s="183" t="s">
        <v>47</v>
      </c>
      <c r="V44" s="176">
        <v>40805.197010664895</v>
      </c>
      <c r="W44" s="176">
        <v>54282.641361341324</v>
      </c>
      <c r="X44" s="176">
        <v>95087.838372006227</v>
      </c>
    </row>
    <row r="45" spans="1:24" s="86" customFormat="1" ht="13.5" hidden="1" customHeight="1" x14ac:dyDescent="0.2">
      <c r="A45" s="84" t="s">
        <v>35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  <c r="U45" s="183" t="s">
        <v>48</v>
      </c>
      <c r="V45" s="176">
        <v>98093.860640382525</v>
      </c>
      <c r="W45" s="176">
        <v>148443.3137582565</v>
      </c>
      <c r="X45" s="176">
        <v>246537.17439863906</v>
      </c>
    </row>
    <row r="46" spans="1:24" s="91" customFormat="1" ht="13.5" hidden="1" customHeight="1" x14ac:dyDescent="0.2">
      <c r="A46" s="88" t="s">
        <v>166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  <c r="U46" s="184" t="s">
        <v>81</v>
      </c>
      <c r="V46" s="177">
        <v>418488.07367184735</v>
      </c>
      <c r="W46" s="177">
        <v>782363.32862175128</v>
      </c>
      <c r="X46" s="177">
        <v>1200851.4022935987</v>
      </c>
    </row>
    <row r="47" spans="1:24" ht="13.5" hidden="1" customHeight="1" x14ac:dyDescent="0.2">
      <c r="A47" s="92" t="s">
        <v>165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  <c r="U47" s="180" t="s">
        <v>82</v>
      </c>
      <c r="V47" s="175">
        <v>31639.316462363458</v>
      </c>
      <c r="W47" s="175">
        <v>30589.86131338933</v>
      </c>
      <c r="X47" s="175">
        <v>62229.177775752789</v>
      </c>
    </row>
    <row r="48" spans="1:24" ht="13.5" hidden="1" customHeight="1" x14ac:dyDescent="0.2">
      <c r="A48" s="95" t="s">
        <v>36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  <c r="U48" s="180" t="s">
        <v>49</v>
      </c>
      <c r="V48" s="175">
        <v>36624.901916095143</v>
      </c>
      <c r="W48" s="175">
        <v>24998.85414432731</v>
      </c>
      <c r="X48" s="175">
        <v>61623.756060422456</v>
      </c>
    </row>
    <row r="49" spans="1:24" ht="13.5" hidden="1" customHeight="1" x14ac:dyDescent="0.2">
      <c r="A49" s="95" t="s">
        <v>37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  <c r="U49" s="180" t="s">
        <v>50</v>
      </c>
      <c r="V49" s="175">
        <v>46323.520580715965</v>
      </c>
      <c r="W49" s="175">
        <v>38948.170777458967</v>
      </c>
      <c r="X49" s="175">
        <v>85271.691358174925</v>
      </c>
    </row>
    <row r="50" spans="1:24" s="99" customFormat="1" ht="13.5" hidden="1" customHeight="1" x14ac:dyDescent="0.2">
      <c r="A50" s="96" t="s">
        <v>38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  <c r="U50" s="185" t="s">
        <v>83</v>
      </c>
      <c r="V50" s="175">
        <v>66436.218922312983</v>
      </c>
      <c r="W50" s="175">
        <v>21236.576024554517</v>
      </c>
      <c r="X50" s="175">
        <v>87672.794946867507</v>
      </c>
    </row>
    <row r="51" spans="1:24" s="99" customFormat="1" ht="13.5" hidden="1" customHeight="1" x14ac:dyDescent="0.2">
      <c r="A51" s="96" t="s">
        <v>39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  <c r="U51" s="185" t="s">
        <v>84</v>
      </c>
      <c r="V51" s="175">
        <v>49992.757176624043</v>
      </c>
      <c r="W51" s="175">
        <v>32527.368664537189</v>
      </c>
      <c r="X51" s="175">
        <v>82520.125841161236</v>
      </c>
    </row>
    <row r="52" spans="1:24" s="103" customFormat="1" ht="13.5" hidden="1" customHeight="1" x14ac:dyDescent="0.2">
      <c r="A52" s="100" t="s">
        <v>40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  <c r="U52" s="186" t="s">
        <v>85</v>
      </c>
      <c r="V52" s="175">
        <v>86850.913415331801</v>
      </c>
      <c r="W52" s="175">
        <v>41539.344717597785</v>
      </c>
      <c r="X52" s="175">
        <v>128390.25813292959</v>
      </c>
    </row>
    <row r="53" spans="1:24" s="106" customFormat="1" ht="13.5" hidden="1" customHeight="1" x14ac:dyDescent="0.2">
      <c r="A53" s="100" t="s">
        <v>164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  <c r="U53" s="186" t="s">
        <v>86</v>
      </c>
      <c r="V53" s="178">
        <v>34754.988045534308</v>
      </c>
      <c r="W53" s="178">
        <v>29242.063229192445</v>
      </c>
      <c r="X53" s="178">
        <v>63997.051274726749</v>
      </c>
    </row>
    <row r="54" spans="1:24" s="108" customFormat="1" ht="13.5" hidden="1" customHeight="1" x14ac:dyDescent="0.2">
      <c r="A54" s="107" t="s">
        <v>163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  <c r="U54" s="187" t="s">
        <v>87</v>
      </c>
      <c r="V54" s="175">
        <v>21738.398866467556</v>
      </c>
      <c r="W54" s="175">
        <v>30884.68758548153</v>
      </c>
      <c r="X54" s="175">
        <v>52623.086451949086</v>
      </c>
    </row>
    <row r="55" spans="1:24" s="108" customFormat="1" ht="13.5" hidden="1" customHeight="1" x14ac:dyDescent="0.2">
      <c r="A55" s="107" t="s">
        <v>162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  <c r="U55" s="187" t="s">
        <v>88</v>
      </c>
      <c r="V55" s="175">
        <v>40117.4930105206</v>
      </c>
      <c r="W55" s="175">
        <v>62428.914520694518</v>
      </c>
      <c r="X55" s="175">
        <v>102546.40753121511</v>
      </c>
    </row>
    <row r="56" spans="1:24" s="108" customFormat="1" ht="13.5" hidden="1" customHeight="1" x14ac:dyDescent="0.2">
      <c r="A56" s="107" t="s">
        <v>41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  <c r="U56" s="187" t="s">
        <v>51</v>
      </c>
      <c r="V56" s="175">
        <v>51735.904403368251</v>
      </c>
      <c r="W56" s="175">
        <v>62693.310743503724</v>
      </c>
      <c r="X56" s="175">
        <v>114429.215146872</v>
      </c>
    </row>
    <row r="57" spans="1:24" s="108" customFormat="1" ht="13.5" hidden="1" customHeight="1" x14ac:dyDescent="0.2">
      <c r="A57" s="107" t="s">
        <v>161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  <c r="U57" s="187" t="s">
        <v>89</v>
      </c>
      <c r="V57" s="175">
        <v>57634.711710040297</v>
      </c>
      <c r="W57" s="175">
        <v>97815.278629058259</v>
      </c>
      <c r="X57" s="175">
        <v>155449.99033909856</v>
      </c>
    </row>
    <row r="58" spans="1:24" s="108" customFormat="1" ht="13.5" hidden="1" customHeight="1" x14ac:dyDescent="0.2">
      <c r="A58" s="109" t="s">
        <v>160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  <c r="U58" s="187" t="s">
        <v>52</v>
      </c>
      <c r="V58" s="175">
        <v>61025.675319153343</v>
      </c>
      <c r="W58" s="175">
        <v>129362.34329814097</v>
      </c>
      <c r="X58" s="175">
        <v>190388.01861729432</v>
      </c>
    </row>
    <row r="59" spans="1:24" s="115" customFormat="1" ht="13.5" hidden="1" customHeight="1" x14ac:dyDescent="0.2">
      <c r="A59" s="112" t="s">
        <v>159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  <c r="U59" s="187" t="s">
        <v>65</v>
      </c>
      <c r="V59" s="175">
        <v>584874.79982852761</v>
      </c>
      <c r="W59" s="175">
        <v>602266.77364793653</v>
      </c>
      <c r="X59" s="175">
        <v>1187141.5734764643</v>
      </c>
    </row>
    <row r="60" spans="1:24" s="115" customFormat="1" ht="12.75" hidden="1" customHeight="1" x14ac:dyDescent="0.2">
      <c r="A60" s="116" t="s">
        <v>158</v>
      </c>
      <c r="B60" s="117">
        <v>66556.836799503886</v>
      </c>
      <c r="C60" s="118">
        <v>18774.017073714371</v>
      </c>
      <c r="D60" s="118">
        <v>6066.152573798513</v>
      </c>
      <c r="E60" s="119" t="s">
        <v>42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42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42</v>
      </c>
      <c r="Q60" s="116">
        <v>57784.560745033807</v>
      </c>
      <c r="R60" s="116">
        <v>35607.482345508972</v>
      </c>
      <c r="S60" s="116">
        <v>22177.078399524835</v>
      </c>
      <c r="U60" s="187" t="s">
        <v>90</v>
      </c>
      <c r="V60" s="175">
        <v>25963.917138319801</v>
      </c>
      <c r="W60" s="175">
        <v>47065.789722993111</v>
      </c>
      <c r="X60" s="175">
        <v>73029.706861312996</v>
      </c>
    </row>
    <row r="61" spans="1:24" s="108" customFormat="1" ht="12.75" hidden="1" customHeight="1" x14ac:dyDescent="0.2">
      <c r="A61" s="107" t="s">
        <v>157</v>
      </c>
      <c r="B61" s="81">
        <v>69775.58011632516</v>
      </c>
      <c r="C61" s="82">
        <v>22998.314288288784</v>
      </c>
      <c r="D61" s="82">
        <v>14061.682536029315</v>
      </c>
      <c r="E61" s="120" t="s">
        <v>42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42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42</v>
      </c>
      <c r="Q61" s="107">
        <v>50768.478609580685</v>
      </c>
      <c r="R61" s="107">
        <v>34433.945285330439</v>
      </c>
      <c r="S61" s="107">
        <v>16334.533324250247</v>
      </c>
      <c r="U61" s="187" t="s">
        <v>91</v>
      </c>
      <c r="V61" s="175">
        <v>30633.838944441621</v>
      </c>
      <c r="W61" s="175">
        <v>30908.503482198401</v>
      </c>
      <c r="X61" s="175">
        <v>61542.342426640003</v>
      </c>
    </row>
    <row r="62" spans="1:24" s="108" customFormat="1" ht="12.75" hidden="1" customHeight="1" x14ac:dyDescent="0.2">
      <c r="A62" s="107" t="s">
        <v>156</v>
      </c>
      <c r="B62" s="81">
        <v>99212.865787067596</v>
      </c>
      <c r="C62" s="82">
        <v>40080.133392233212</v>
      </c>
      <c r="D62" s="82">
        <v>21648.597787611838</v>
      </c>
      <c r="E62" s="120" t="s">
        <v>42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42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42</v>
      </c>
      <c r="Q62" s="107">
        <v>68113.129782069183</v>
      </c>
      <c r="R62" s="107">
        <v>47368.720076246158</v>
      </c>
      <c r="S62" s="107">
        <v>20744.409705823022</v>
      </c>
      <c r="U62" s="187" t="s">
        <v>92</v>
      </c>
      <c r="V62" s="175">
        <v>43510.480714732119</v>
      </c>
      <c r="W62" s="175">
        <v>29955.557078172016</v>
      </c>
      <c r="X62" s="175">
        <v>73466.037792904128</v>
      </c>
    </row>
    <row r="63" spans="1:24" s="115" customFormat="1" ht="12.75" hidden="1" customHeight="1" x14ac:dyDescent="0.2">
      <c r="A63" s="107" t="s">
        <v>155</v>
      </c>
      <c r="B63" s="81">
        <v>94326.716589547694</v>
      </c>
      <c r="C63" s="82">
        <v>24918.191789375913</v>
      </c>
      <c r="D63" s="82">
        <v>9810.0283328707137</v>
      </c>
      <c r="E63" s="120" t="s">
        <v>42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42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42</v>
      </c>
      <c r="Q63" s="107">
        <v>75669.649747095318</v>
      </c>
      <c r="R63" s="107">
        <v>43558.452286481137</v>
      </c>
      <c r="S63" s="107">
        <v>32111.197460614163</v>
      </c>
      <c r="U63" s="187" t="s">
        <v>93</v>
      </c>
      <c r="V63" s="175">
        <v>27706.076998562632</v>
      </c>
      <c r="W63" s="175">
        <v>54185.116405260625</v>
      </c>
      <c r="X63" s="175">
        <v>81891.193403823272</v>
      </c>
    </row>
    <row r="64" spans="1:24" s="108" customFormat="1" ht="12.75" hidden="1" customHeight="1" x14ac:dyDescent="0.2">
      <c r="A64" s="107" t="s">
        <v>154</v>
      </c>
      <c r="B64" s="81">
        <v>113893.30608701393</v>
      </c>
      <c r="C64" s="82">
        <v>41389.845276254789</v>
      </c>
      <c r="D64" s="82">
        <v>28114.713105867988</v>
      </c>
      <c r="E64" s="120" t="s">
        <v>42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42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42</v>
      </c>
      <c r="Q64" s="107">
        <v>74031.822360456368</v>
      </c>
      <c r="R64" s="107">
        <v>36180.487233155691</v>
      </c>
      <c r="S64" s="107">
        <v>37851.335127300677</v>
      </c>
      <c r="U64" s="187" t="s">
        <v>94</v>
      </c>
      <c r="V64" s="175">
        <v>25997.420895435902</v>
      </c>
      <c r="W64" s="175">
        <v>72597.4293387621</v>
      </c>
      <c r="X64" s="175">
        <v>98594.850234198006</v>
      </c>
    </row>
    <row r="65" spans="1:24" s="115" customFormat="1" ht="12.75" hidden="1" customHeight="1" x14ac:dyDescent="0.2">
      <c r="A65" s="107" t="s">
        <v>43</v>
      </c>
      <c r="B65" s="81">
        <v>107464.33403869973</v>
      </c>
      <c r="C65" s="82">
        <v>26276.298815906543</v>
      </c>
      <c r="D65" s="82">
        <v>13907.005637633471</v>
      </c>
      <c r="E65" s="120" t="s">
        <v>42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42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42</v>
      </c>
      <c r="Q65" s="107">
        <v>75573.664415003397</v>
      </c>
      <c r="R65" s="107">
        <v>38940.562911594774</v>
      </c>
      <c r="S65" s="107">
        <v>36633.101503408623</v>
      </c>
      <c r="U65" s="187" t="s">
        <v>95</v>
      </c>
      <c r="V65" s="175">
        <v>46427.044752111135</v>
      </c>
      <c r="W65" s="175">
        <v>71821.908568363666</v>
      </c>
      <c r="X65" s="175">
        <v>118248.9533204748</v>
      </c>
    </row>
    <row r="66" spans="1:24" s="115" customFormat="1" ht="12.75" hidden="1" customHeight="1" x14ac:dyDescent="0.2">
      <c r="A66" s="107" t="s">
        <v>153</v>
      </c>
      <c r="B66" s="81">
        <v>66856.217805295426</v>
      </c>
      <c r="C66" s="82">
        <v>21522.79248618233</v>
      </c>
      <c r="D66" s="82">
        <v>12276.923927322487</v>
      </c>
      <c r="E66" s="120" t="s">
        <v>42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42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42</v>
      </c>
      <c r="Q66" s="107">
        <v>43168.177390468176</v>
      </c>
      <c r="R66" s="107">
        <v>19298.910852254801</v>
      </c>
      <c r="S66" s="107">
        <v>23869.266538213371</v>
      </c>
      <c r="U66" s="187" t="s">
        <v>96</v>
      </c>
      <c r="V66" s="175">
        <v>46201.358972735034</v>
      </c>
      <c r="W66" s="175">
        <v>40649.448729958305</v>
      </c>
      <c r="X66" s="175">
        <v>86850.807702693332</v>
      </c>
    </row>
    <row r="67" spans="1:24" s="115" customFormat="1" ht="12.75" hidden="1" customHeight="1" x14ac:dyDescent="0.2">
      <c r="A67" s="107" t="s">
        <v>44</v>
      </c>
      <c r="B67" s="81">
        <v>76224.4649631965</v>
      </c>
      <c r="C67" s="82">
        <v>25100.419499713214</v>
      </c>
      <c r="D67" s="82">
        <v>15225.829276688821</v>
      </c>
      <c r="E67" s="120" t="s">
        <v>42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42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42</v>
      </c>
      <c r="Q67" s="107">
        <v>38770.718506159472</v>
      </c>
      <c r="R67" s="107">
        <v>18948.201121269591</v>
      </c>
      <c r="S67" s="107">
        <v>19822.517384889885</v>
      </c>
      <c r="U67" s="187" t="s">
        <v>53</v>
      </c>
      <c r="V67" s="175">
        <v>18123.652245538779</v>
      </c>
      <c r="W67" s="175">
        <v>30818.526365402009</v>
      </c>
      <c r="X67" s="175">
        <v>48942.178610940784</v>
      </c>
    </row>
    <row r="68" spans="1:24" s="115" customFormat="1" ht="12.75" hidden="1" customHeight="1" x14ac:dyDescent="0.2">
      <c r="A68" s="107" t="s">
        <v>45</v>
      </c>
      <c r="B68" s="81">
        <v>67694.389286972335</v>
      </c>
      <c r="C68" s="82">
        <v>25283.165420796569</v>
      </c>
      <c r="D68" s="82">
        <v>16252.447988279328</v>
      </c>
      <c r="E68" s="120" t="s">
        <v>42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42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42</v>
      </c>
      <c r="Q68" s="107">
        <v>43486.682410467845</v>
      </c>
      <c r="R68" s="107">
        <v>17614.760859403224</v>
      </c>
      <c r="S68" s="107">
        <v>25871.921551064625</v>
      </c>
      <c r="U68" s="187" t="s">
        <v>54</v>
      </c>
      <c r="V68" s="175">
        <v>21068.123430450476</v>
      </c>
      <c r="W68" s="175">
        <v>64418.778720711576</v>
      </c>
      <c r="X68" s="175">
        <v>85486.902151162052</v>
      </c>
    </row>
    <row r="69" spans="1:24" s="115" customFormat="1" ht="12.75" hidden="1" customHeight="1" x14ac:dyDescent="0.2">
      <c r="A69" s="107" t="s">
        <v>46</v>
      </c>
      <c r="B69" s="81">
        <v>97221.678049331123</v>
      </c>
      <c r="C69" s="82">
        <v>33245.837978334188</v>
      </c>
      <c r="D69" s="82">
        <v>15184.312759780925</v>
      </c>
      <c r="E69" s="120" t="s">
        <v>42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42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42</v>
      </c>
      <c r="Q69" s="107">
        <v>54418.268617031303</v>
      </c>
      <c r="R69" s="107">
        <v>28525.997245259619</v>
      </c>
      <c r="S69" s="107">
        <v>25892.271371771683</v>
      </c>
      <c r="U69" s="187" t="s">
        <v>97</v>
      </c>
      <c r="V69" s="175">
        <v>17478.821575611437</v>
      </c>
      <c r="W69" s="175">
        <v>38519.629432949703</v>
      </c>
      <c r="X69" s="175">
        <v>55998.45100856114</v>
      </c>
    </row>
    <row r="70" spans="1:24" s="115" customFormat="1" ht="12.75" hidden="1" customHeight="1" x14ac:dyDescent="0.2">
      <c r="A70" s="107" t="s">
        <v>47</v>
      </c>
      <c r="B70" s="81">
        <v>95087.838372006227</v>
      </c>
      <c r="C70" s="82">
        <v>40805.197010664895</v>
      </c>
      <c r="D70" s="82">
        <v>23252.232453175049</v>
      </c>
      <c r="E70" s="120" t="s">
        <v>42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42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42</v>
      </c>
      <c r="Q70" s="107">
        <v>57072.827574995368</v>
      </c>
      <c r="R70" s="107">
        <v>40743.211164564018</v>
      </c>
      <c r="S70" s="107">
        <v>16329.616410431345</v>
      </c>
      <c r="U70" s="187" t="s">
        <v>98</v>
      </c>
      <c r="V70" s="175">
        <v>26906.894513078245</v>
      </c>
      <c r="W70" s="175">
        <v>61489.073389409328</v>
      </c>
      <c r="X70" s="175">
        <v>88395.96790248758</v>
      </c>
    </row>
    <row r="71" spans="1:24" s="115" customFormat="1" ht="12.75" hidden="1" customHeight="1" x14ac:dyDescent="0.2">
      <c r="A71" s="107" t="s">
        <v>48</v>
      </c>
      <c r="B71" s="81">
        <v>246537.17439863906</v>
      </c>
      <c r="C71" s="82">
        <v>98093.860640382525</v>
      </c>
      <c r="D71" s="82">
        <v>57737.731275944374</v>
      </c>
      <c r="E71" s="120" t="s">
        <v>42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42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42</v>
      </c>
      <c r="Q71" s="107">
        <v>149414.14224499121</v>
      </c>
      <c r="R71" s="107">
        <v>85352.795483028123</v>
      </c>
      <c r="S71" s="107">
        <v>64061.346761963068</v>
      </c>
      <c r="U71" s="187" t="s">
        <v>66</v>
      </c>
      <c r="V71" s="175">
        <v>52350.695432349719</v>
      </c>
      <c r="W71" s="175">
        <v>107500.41114766843</v>
      </c>
      <c r="X71" s="175">
        <v>159851.10658001815</v>
      </c>
    </row>
    <row r="72" spans="1:24" s="115" customFormat="1" ht="12.75" hidden="1" customHeight="1" x14ac:dyDescent="0.2">
      <c r="A72" s="112" t="s">
        <v>152</v>
      </c>
      <c r="B72" s="121">
        <v>1200851.4022935987</v>
      </c>
      <c r="C72" s="122">
        <v>418488.07367184735</v>
      </c>
      <c r="D72" s="122">
        <v>233537.65765500284</v>
      </c>
      <c r="E72" s="123" t="s">
        <v>42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42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42</v>
      </c>
      <c r="Q72" s="112">
        <v>788272.12240335206</v>
      </c>
      <c r="R72" s="112">
        <v>446573.52686409658</v>
      </c>
      <c r="S72" s="112">
        <v>341698.59553925553</v>
      </c>
      <c r="U72" s="187" t="s">
        <v>67</v>
      </c>
      <c r="V72" s="175">
        <v>382368.32561336691</v>
      </c>
      <c r="W72" s="175">
        <v>649930.17238184926</v>
      </c>
      <c r="X72" s="175">
        <v>1032298.4979952165</v>
      </c>
    </row>
    <row r="73" spans="1:24" s="115" customFormat="1" ht="13.5" hidden="1" customHeight="1" x14ac:dyDescent="0.2">
      <c r="A73" s="124" t="s">
        <v>151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  <c r="U73" s="187" t="s">
        <v>55</v>
      </c>
      <c r="V73" s="175">
        <v>17129.640919059646</v>
      </c>
      <c r="W73" s="175">
        <v>40626.047101632095</v>
      </c>
      <c r="X73" s="175">
        <v>57755.688020691741</v>
      </c>
    </row>
    <row r="74" spans="1:24" s="125" customFormat="1" ht="13.5" hidden="1" customHeight="1" x14ac:dyDescent="0.2">
      <c r="A74" s="107" t="s">
        <v>49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  <c r="U74" s="188" t="s">
        <v>56</v>
      </c>
      <c r="V74" s="179">
        <v>19007.359284805007</v>
      </c>
      <c r="W74" s="179">
        <v>31947.916927164279</v>
      </c>
      <c r="X74" s="179">
        <v>50955.276211969285</v>
      </c>
    </row>
    <row r="75" spans="1:24" s="115" customFormat="1" ht="13.5" hidden="1" customHeight="1" x14ac:dyDescent="0.2">
      <c r="A75" s="155" t="s">
        <v>50</v>
      </c>
      <c r="B75" s="156">
        <v>85271.691358174925</v>
      </c>
      <c r="C75" s="157">
        <v>46323.520580715965</v>
      </c>
      <c r="D75" s="157">
        <v>29665.565508891377</v>
      </c>
      <c r="E75" s="158">
        <v>1226.2</v>
      </c>
      <c r="F75" s="155">
        <v>16657.955071824585</v>
      </c>
      <c r="G75" s="155">
        <v>5975.22</v>
      </c>
      <c r="H75" s="155">
        <v>10682.735071824583</v>
      </c>
      <c r="I75" s="155">
        <v>38948.170777458967</v>
      </c>
      <c r="J75" s="155">
        <v>6847.9309223729906</v>
      </c>
      <c r="K75" s="158">
        <v>4260.5200000000004</v>
      </c>
      <c r="L75" s="155">
        <v>32100.239855085976</v>
      </c>
      <c r="M75" s="155">
        <v>17174.865058816686</v>
      </c>
      <c r="N75" s="155">
        <v>14925.374796269291</v>
      </c>
      <c r="O75" s="155">
        <v>36513.496431264371</v>
      </c>
      <c r="P75" s="158">
        <v>5486.72</v>
      </c>
      <c r="Q75" s="155">
        <v>48758.194926910561</v>
      </c>
      <c r="R75" s="155">
        <v>23150.085058816687</v>
      </c>
      <c r="S75" s="155">
        <v>25608.109868093874</v>
      </c>
      <c r="U75" s="187" t="s">
        <v>57</v>
      </c>
      <c r="V75" s="175">
        <v>21955</v>
      </c>
      <c r="W75" s="175">
        <v>67950</v>
      </c>
      <c r="X75" s="175">
        <v>89905</v>
      </c>
    </row>
    <row r="76" spans="1:24" s="108" customFormat="1" ht="13.5" hidden="1" customHeight="1" x14ac:dyDescent="0.2">
      <c r="A76" s="107" t="s">
        <v>150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  <c r="U76" s="187" t="s">
        <v>99</v>
      </c>
      <c r="V76" s="175">
        <v>22092.2610003509</v>
      </c>
      <c r="W76" s="175">
        <v>64397.829845505701</v>
      </c>
      <c r="X76" s="175">
        <v>86490.090845856495</v>
      </c>
    </row>
    <row r="77" spans="1:24" s="115" customFormat="1" ht="13.5" hidden="1" customHeight="1" x14ac:dyDescent="0.2">
      <c r="A77" s="107" t="s">
        <v>149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  <c r="U77" s="187" t="s">
        <v>100</v>
      </c>
      <c r="V77" s="175">
        <v>26251.48</v>
      </c>
      <c r="W77" s="175">
        <v>58413.279999999999</v>
      </c>
      <c r="X77" s="175">
        <v>84664.76</v>
      </c>
    </row>
    <row r="78" spans="1:24" s="108" customFormat="1" ht="13.5" hidden="1" customHeight="1" x14ac:dyDescent="0.2">
      <c r="A78" s="107" t="s">
        <v>148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  <c r="U78" s="187" t="s">
        <v>101</v>
      </c>
      <c r="V78" s="175">
        <v>38466.67</v>
      </c>
      <c r="W78" s="175">
        <v>91433.64</v>
      </c>
      <c r="X78" s="175">
        <v>129900.34</v>
      </c>
    </row>
    <row r="79" spans="1:24" s="108" customFormat="1" ht="13.5" hidden="1" customHeight="1" x14ac:dyDescent="0.2">
      <c r="A79" s="107" t="s">
        <v>147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  <c r="U79" s="187" t="s">
        <v>61</v>
      </c>
      <c r="V79" s="175">
        <v>23046.84</v>
      </c>
      <c r="W79" s="175">
        <v>40493.08</v>
      </c>
      <c r="X79" s="175">
        <v>63539.92</v>
      </c>
    </row>
    <row r="80" spans="1:24" s="108" customFormat="1" ht="13.5" hidden="1" customHeight="1" x14ac:dyDescent="0.2">
      <c r="A80" s="107" t="s">
        <v>146</v>
      </c>
      <c r="B80" s="126">
        <v>52623.086451949086</v>
      </c>
      <c r="C80" s="127">
        <v>21738.398866467556</v>
      </c>
      <c r="D80" s="127">
        <v>10887.839985346929</v>
      </c>
      <c r="E80" s="128">
        <v>1347.96</v>
      </c>
      <c r="F80" s="129">
        <v>10850.558881120625</v>
      </c>
      <c r="G80" s="129">
        <v>7084.4279449364258</v>
      </c>
      <c r="H80" s="129">
        <v>3766.1309361841995</v>
      </c>
      <c r="I80" s="129">
        <v>30884.68758548153</v>
      </c>
      <c r="J80" s="129">
        <v>2068.8002856728954</v>
      </c>
      <c r="K80" s="128">
        <v>1408.58</v>
      </c>
      <c r="L80" s="129">
        <v>28815.887299808634</v>
      </c>
      <c r="M80" s="129">
        <v>18439.43061434029</v>
      </c>
      <c r="N80" s="129">
        <v>10376.456685468343</v>
      </c>
      <c r="O80" s="129">
        <v>12956.640271019824</v>
      </c>
      <c r="P80" s="128">
        <v>2756.54</v>
      </c>
      <c r="Q80" s="129">
        <v>39666.446180929255</v>
      </c>
      <c r="R80" s="129">
        <v>25523.858559276716</v>
      </c>
      <c r="S80" s="129">
        <v>14142.587621652543</v>
      </c>
      <c r="U80" s="187" t="s">
        <v>62</v>
      </c>
      <c r="V80" s="175">
        <v>20110</v>
      </c>
      <c r="W80" s="175">
        <v>65379</v>
      </c>
      <c r="X80" s="175">
        <v>85489.25</v>
      </c>
    </row>
    <row r="81" spans="1:24" s="108" customFormat="1" ht="13.5" hidden="1" customHeight="1" x14ac:dyDescent="0.2">
      <c r="A81" s="107" t="s">
        <v>145</v>
      </c>
      <c r="B81" s="126">
        <v>102546.40753121511</v>
      </c>
      <c r="C81" s="127">
        <v>40117.4930105206</v>
      </c>
      <c r="D81" s="127">
        <v>31334.666517020458</v>
      </c>
      <c r="E81" s="128">
        <v>2890.75</v>
      </c>
      <c r="F81" s="129">
        <v>8782.8264935001462</v>
      </c>
      <c r="G81" s="129">
        <v>3758.231734083638</v>
      </c>
      <c r="H81" s="129">
        <v>5024.5947594165073</v>
      </c>
      <c r="I81" s="129">
        <v>62428.914520694518</v>
      </c>
      <c r="J81" s="129">
        <v>22517.903789093245</v>
      </c>
      <c r="K81" s="128">
        <v>4945.5600000000004</v>
      </c>
      <c r="L81" s="129">
        <v>39911.010731601273</v>
      </c>
      <c r="M81" s="129">
        <v>26812.41230573718</v>
      </c>
      <c r="N81" s="129">
        <v>13098.598425864089</v>
      </c>
      <c r="O81" s="129">
        <v>53852.570306113703</v>
      </c>
      <c r="P81" s="128">
        <v>7836.31</v>
      </c>
      <c r="Q81" s="129">
        <v>48693.837225101415</v>
      </c>
      <c r="R81" s="129">
        <v>30570.644039820818</v>
      </c>
      <c r="S81" s="129">
        <v>18123.193185280597</v>
      </c>
      <c r="T81" s="108">
        <v>100</v>
      </c>
      <c r="U81" s="187" t="s">
        <v>63</v>
      </c>
      <c r="V81" s="175">
        <v>37274.129999999997</v>
      </c>
      <c r="W81" s="175">
        <v>49530.37</v>
      </c>
      <c r="X81" s="175">
        <v>86804.51</v>
      </c>
    </row>
    <row r="82" spans="1:24" s="108" customFormat="1" ht="13.5" hidden="1" customHeight="1" x14ac:dyDescent="0.2">
      <c r="A82" s="107" t="s">
        <v>51</v>
      </c>
      <c r="B82" s="126">
        <v>114429.215146872</v>
      </c>
      <c r="C82" s="127">
        <v>51735.904403368251</v>
      </c>
      <c r="D82" s="127">
        <v>41955.659730516796</v>
      </c>
      <c r="E82" s="129">
        <v>244.55</v>
      </c>
      <c r="F82" s="129">
        <v>9780.2446728514551</v>
      </c>
      <c r="G82" s="129">
        <v>7003.588190513582</v>
      </c>
      <c r="H82" s="129">
        <v>2776.6564823378735</v>
      </c>
      <c r="I82" s="129">
        <v>62693.310743503724</v>
      </c>
      <c r="J82" s="129">
        <v>13730.102509618053</v>
      </c>
      <c r="K82" s="129">
        <v>11390</v>
      </c>
      <c r="L82" s="129">
        <v>48963.208233885671</v>
      </c>
      <c r="M82" s="129">
        <v>33777.381789069987</v>
      </c>
      <c r="N82" s="129">
        <v>15185.826444815688</v>
      </c>
      <c r="O82" s="129">
        <v>55685.762240134849</v>
      </c>
      <c r="P82" s="129">
        <v>11635</v>
      </c>
      <c r="Q82" s="129">
        <v>58743.452906737133</v>
      </c>
      <c r="R82" s="129">
        <v>40780.96997958357</v>
      </c>
      <c r="S82" s="129">
        <v>17962.48292715356</v>
      </c>
      <c r="U82" s="187" t="s">
        <v>102</v>
      </c>
      <c r="V82" s="175">
        <v>28541</v>
      </c>
      <c r="W82" s="175">
        <v>52417</v>
      </c>
      <c r="X82" s="175">
        <v>80957.25</v>
      </c>
    </row>
    <row r="83" spans="1:24" s="108" customFormat="1" ht="13.5" hidden="1" customHeight="1" x14ac:dyDescent="0.2">
      <c r="A83" s="107" t="s">
        <v>144</v>
      </c>
      <c r="B83" s="126">
        <v>155449.99033909856</v>
      </c>
      <c r="C83" s="127">
        <v>57634.711710040297</v>
      </c>
      <c r="D83" s="127">
        <v>40082.623401512348</v>
      </c>
      <c r="E83" s="128">
        <v>2668</v>
      </c>
      <c r="F83" s="129">
        <v>17552.088308527949</v>
      </c>
      <c r="G83" s="129">
        <v>11330.786464037772</v>
      </c>
      <c r="H83" s="129">
        <v>6221.3018444901791</v>
      </c>
      <c r="I83" s="129">
        <v>97815.278629058259</v>
      </c>
      <c r="J83" s="129">
        <v>11939.132771465389</v>
      </c>
      <c r="K83" s="128">
        <v>4981</v>
      </c>
      <c r="L83" s="129">
        <v>85876.14585759287</v>
      </c>
      <c r="M83" s="129">
        <v>45185.074762407334</v>
      </c>
      <c r="N83" s="129">
        <v>40691.071095185529</v>
      </c>
      <c r="O83" s="129">
        <v>52021.756172977737</v>
      </c>
      <c r="P83" s="128">
        <v>7649</v>
      </c>
      <c r="Q83" s="129">
        <v>103428.23416612082</v>
      </c>
      <c r="R83" s="129">
        <v>56515.861226445108</v>
      </c>
      <c r="S83" s="129">
        <v>46912.372939675712</v>
      </c>
      <c r="U83" s="187" t="s">
        <v>64</v>
      </c>
      <c r="V83" s="175">
        <v>36693.3826797285</v>
      </c>
      <c r="W83" s="175">
        <v>68654.816283349573</v>
      </c>
      <c r="X83" s="175">
        <v>105348.19896307807</v>
      </c>
    </row>
    <row r="84" spans="1:24" s="115" customFormat="1" ht="13.5" hidden="1" customHeight="1" x14ac:dyDescent="0.2">
      <c r="A84" s="109" t="s">
        <v>52</v>
      </c>
      <c r="B84" s="160">
        <v>190388.01861729432</v>
      </c>
      <c r="C84" s="161">
        <v>61025.675319153343</v>
      </c>
      <c r="D84" s="161">
        <v>40930.69802383244</v>
      </c>
      <c r="E84" s="168">
        <v>1155.9000000000001</v>
      </c>
      <c r="F84" s="162">
        <v>20094.977295320903</v>
      </c>
      <c r="G84" s="162">
        <v>6146.770467236247</v>
      </c>
      <c r="H84" s="162">
        <v>13948.206828084656</v>
      </c>
      <c r="I84" s="162">
        <v>129362.34329814097</v>
      </c>
      <c r="J84" s="162">
        <v>23735.916522144038</v>
      </c>
      <c r="K84" s="168">
        <v>7926.58</v>
      </c>
      <c r="L84" s="162">
        <v>105626.42677599694</v>
      </c>
      <c r="M84" s="162">
        <v>90015.64577014411</v>
      </c>
      <c r="N84" s="162">
        <v>15610.781005852821</v>
      </c>
      <c r="O84" s="162">
        <v>64666.614545976481</v>
      </c>
      <c r="P84" s="168">
        <v>9082.48</v>
      </c>
      <c r="Q84" s="162">
        <v>125721.40407131784</v>
      </c>
      <c r="R84" s="162">
        <v>96162.416237380356</v>
      </c>
      <c r="S84" s="162">
        <v>29558.987833937477</v>
      </c>
      <c r="U84" s="187" t="s">
        <v>68</v>
      </c>
      <c r="V84" s="175">
        <v>75680.677425341826</v>
      </c>
      <c r="W84" s="175">
        <v>109518.71043601586</v>
      </c>
      <c r="X84" s="175">
        <v>185199.38786135765</v>
      </c>
    </row>
    <row r="85" spans="1:24" s="115" customFormat="1" ht="13.5" hidden="1" customHeight="1" x14ac:dyDescent="0.2">
      <c r="A85" s="112" t="s">
        <v>143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  <c r="U85" s="187" t="s">
        <v>58</v>
      </c>
      <c r="V85" s="175">
        <v>366248.44130928582</v>
      </c>
      <c r="W85" s="175">
        <v>740761.69059366744</v>
      </c>
      <c r="X85" s="175">
        <v>1107009.6719029532</v>
      </c>
    </row>
    <row r="86" spans="1:24" s="115" customFormat="1" ht="15" hidden="1" customHeight="1" x14ac:dyDescent="0.2">
      <c r="A86" s="107" t="s">
        <v>142</v>
      </c>
      <c r="B86" s="126">
        <v>73029.706861312996</v>
      </c>
      <c r="C86" s="127">
        <v>25963.917138319801</v>
      </c>
      <c r="D86" s="127">
        <v>18888.333404989779</v>
      </c>
      <c r="E86" s="128">
        <v>2442</v>
      </c>
      <c r="F86" s="129">
        <v>7075.5837333300688</v>
      </c>
      <c r="G86" s="129">
        <v>3232.8323228682684</v>
      </c>
      <c r="H86" s="129">
        <v>3842.7514104618003</v>
      </c>
      <c r="I86" s="129">
        <v>47065.789722993111</v>
      </c>
      <c r="J86" s="129">
        <v>3300.5893109476583</v>
      </c>
      <c r="K86" s="128">
        <v>1084</v>
      </c>
      <c r="L86" s="129">
        <v>43765.200412045451</v>
      </c>
      <c r="M86" s="129">
        <v>23979.972897585722</v>
      </c>
      <c r="N86" s="129">
        <v>19785.22751445973</v>
      </c>
      <c r="O86" s="129">
        <v>22188.922715937435</v>
      </c>
      <c r="P86" s="128">
        <v>3526</v>
      </c>
      <c r="Q86" s="129">
        <v>50840.784145375525</v>
      </c>
      <c r="R86" s="129">
        <v>27212.805220453989</v>
      </c>
      <c r="S86" s="129">
        <v>23627.978924921532</v>
      </c>
      <c r="U86" s="171" t="s">
        <v>125</v>
      </c>
      <c r="V86" s="130">
        <v>23121.529685083755</v>
      </c>
      <c r="W86" s="130">
        <v>56029.764835100359</v>
      </c>
      <c r="X86" s="175"/>
    </row>
    <row r="87" spans="1:24" s="130" customFormat="1" ht="15" hidden="1" customHeight="1" x14ac:dyDescent="0.2">
      <c r="A87" s="107" t="s">
        <v>141</v>
      </c>
      <c r="B87" s="126">
        <v>61542.342426640003</v>
      </c>
      <c r="C87" s="127">
        <v>30633.838944441621</v>
      </c>
      <c r="D87" s="127">
        <v>21336.596639258703</v>
      </c>
      <c r="E87" s="128">
        <v>1735</v>
      </c>
      <c r="F87" s="129">
        <v>9297.2423051829173</v>
      </c>
      <c r="G87" s="129">
        <v>1537.9112534578364</v>
      </c>
      <c r="H87" s="129">
        <v>7759.3310517250811</v>
      </c>
      <c r="I87" s="129">
        <v>30908.503482198401</v>
      </c>
      <c r="J87" s="129">
        <v>7272.7851952947904</v>
      </c>
      <c r="K87" s="128">
        <v>3951</v>
      </c>
      <c r="L87" s="129">
        <v>23635.718286903611</v>
      </c>
      <c r="M87" s="129">
        <v>11947.736750385431</v>
      </c>
      <c r="N87" s="129">
        <v>11687.981536518178</v>
      </c>
      <c r="O87" s="129">
        <v>28609.381834553493</v>
      </c>
      <c r="P87" s="128">
        <v>5686</v>
      </c>
      <c r="Q87" s="129">
        <v>32932.960592086529</v>
      </c>
      <c r="R87" s="129">
        <v>13485.648003843267</v>
      </c>
      <c r="S87" s="129">
        <v>19447.312588243258</v>
      </c>
      <c r="U87" s="197" t="s">
        <v>124</v>
      </c>
      <c r="V87" s="108">
        <v>25991</v>
      </c>
      <c r="W87" s="108">
        <v>65913</v>
      </c>
    </row>
    <row r="88" spans="1:24" s="108" customFormat="1" ht="15" hidden="1" customHeight="1" x14ac:dyDescent="0.2">
      <c r="A88" s="107" t="s">
        <v>140</v>
      </c>
      <c r="B88" s="126">
        <v>73466.037792904099</v>
      </c>
      <c r="C88" s="127">
        <v>43510.480714732119</v>
      </c>
      <c r="D88" s="127">
        <v>35636.501400679132</v>
      </c>
      <c r="E88" s="128">
        <v>1568.76</v>
      </c>
      <c r="F88" s="129">
        <v>7873.9793140529846</v>
      </c>
      <c r="G88" s="129">
        <v>3247.3031919372879</v>
      </c>
      <c r="H88" s="129">
        <v>4626.6761221156967</v>
      </c>
      <c r="I88" s="129">
        <v>29955.557078172016</v>
      </c>
      <c r="J88" s="129">
        <v>6516.5779565736611</v>
      </c>
      <c r="K88" s="128">
        <v>3410.03</v>
      </c>
      <c r="L88" s="129">
        <v>23438.979121598353</v>
      </c>
      <c r="M88" s="129">
        <v>9218.8182949905804</v>
      </c>
      <c r="N88" s="129">
        <v>14220.160826607773</v>
      </c>
      <c r="O88" s="129">
        <v>42153.079357252791</v>
      </c>
      <c r="P88" s="128">
        <v>4978.79</v>
      </c>
      <c r="Q88" s="129">
        <v>31312.958435651337</v>
      </c>
      <c r="R88" s="129">
        <v>12466.121486927868</v>
      </c>
      <c r="S88" s="129">
        <v>18846.83694872347</v>
      </c>
      <c r="U88" s="197" t="s">
        <v>123</v>
      </c>
      <c r="V88" s="115">
        <v>23111</v>
      </c>
      <c r="W88" s="115">
        <v>60353</v>
      </c>
    </row>
    <row r="89" spans="1:24" s="115" customFormat="1" ht="15" hidden="1" customHeight="1" x14ac:dyDescent="0.2">
      <c r="A89" s="107" t="s">
        <v>139</v>
      </c>
      <c r="B89" s="126">
        <v>81891.193403823272</v>
      </c>
      <c r="C89" s="127">
        <v>27706.076998562632</v>
      </c>
      <c r="D89" s="127">
        <v>19508.791695604457</v>
      </c>
      <c r="E89" s="128">
        <v>1190.3699999999999</v>
      </c>
      <c r="F89" s="129">
        <v>8197.2853029581747</v>
      </c>
      <c r="G89" s="129">
        <v>4342.9191826758197</v>
      </c>
      <c r="H89" s="129">
        <v>3854.366120282356</v>
      </c>
      <c r="I89" s="129">
        <v>54185.116405260625</v>
      </c>
      <c r="J89" s="129">
        <v>10387.762745448077</v>
      </c>
      <c r="K89" s="128">
        <v>1436.21</v>
      </c>
      <c r="L89" s="129">
        <v>43797.35365981255</v>
      </c>
      <c r="M89" s="129">
        <v>26150.46814150504</v>
      </c>
      <c r="N89" s="129">
        <v>17646.885518307514</v>
      </c>
      <c r="O89" s="129">
        <v>29896.554441052533</v>
      </c>
      <c r="P89" s="128">
        <v>2626.58</v>
      </c>
      <c r="Q89" s="129">
        <v>51994.638962770732</v>
      </c>
      <c r="R89" s="129">
        <v>30493.387324180861</v>
      </c>
      <c r="S89" s="129">
        <v>21501.251638589871</v>
      </c>
      <c r="U89" s="199" t="s">
        <v>122</v>
      </c>
      <c r="V89" s="108">
        <v>22541.602650381319</v>
      </c>
      <c r="W89" s="108">
        <v>54571.447805006348</v>
      </c>
    </row>
    <row r="90" spans="1:24" s="108" customFormat="1" ht="15" hidden="1" customHeight="1" x14ac:dyDescent="0.2">
      <c r="A90" s="107" t="s">
        <v>138</v>
      </c>
      <c r="B90" s="126">
        <v>98594.850234198006</v>
      </c>
      <c r="C90" s="127">
        <v>25997.420895435902</v>
      </c>
      <c r="D90" s="127">
        <v>15390.860699587371</v>
      </c>
      <c r="E90" s="128">
        <v>829.55</v>
      </c>
      <c r="F90" s="129">
        <v>10606.560195848531</v>
      </c>
      <c r="G90" s="129">
        <v>3932.9527753326029</v>
      </c>
      <c r="H90" s="129">
        <v>6673.6074205159293</v>
      </c>
      <c r="I90" s="129">
        <v>72597.4293387621</v>
      </c>
      <c r="J90" s="129">
        <v>12052.510114592311</v>
      </c>
      <c r="K90" s="128">
        <v>7753.15</v>
      </c>
      <c r="L90" s="129">
        <v>60544.919224169789</v>
      </c>
      <c r="M90" s="129">
        <v>32382.135625240688</v>
      </c>
      <c r="N90" s="129">
        <v>28162.783598929102</v>
      </c>
      <c r="O90" s="129">
        <v>27443.370814179681</v>
      </c>
      <c r="P90" s="128">
        <v>8582.7000000000007</v>
      </c>
      <c r="Q90" s="129">
        <v>71151.479420018324</v>
      </c>
      <c r="R90" s="129">
        <v>36315.088400573288</v>
      </c>
      <c r="S90" s="129">
        <v>34836.391019445029</v>
      </c>
      <c r="U90" s="199" t="s">
        <v>103</v>
      </c>
      <c r="V90" s="108">
        <v>17943</v>
      </c>
      <c r="W90" s="108">
        <v>67248</v>
      </c>
    </row>
    <row r="91" spans="1:24" s="108" customFormat="1" ht="15" hidden="1" customHeight="1" x14ac:dyDescent="0.2">
      <c r="A91" s="107" t="s">
        <v>137</v>
      </c>
      <c r="B91" s="126">
        <v>118248.9533204748</v>
      </c>
      <c r="C91" s="127">
        <v>46427.044752111135</v>
      </c>
      <c r="D91" s="127">
        <v>27053.979071580408</v>
      </c>
      <c r="E91" s="128">
        <v>1368.66</v>
      </c>
      <c r="F91" s="129">
        <v>19373.065680530726</v>
      </c>
      <c r="G91" s="129">
        <v>8189.7509877609673</v>
      </c>
      <c r="H91" s="129">
        <v>11183.31469276976</v>
      </c>
      <c r="I91" s="129">
        <v>71821.908568363666</v>
      </c>
      <c r="J91" s="129">
        <v>17793.676994691858</v>
      </c>
      <c r="K91" s="128">
        <v>7346.46</v>
      </c>
      <c r="L91" s="129">
        <v>54028.231573671816</v>
      </c>
      <c r="M91" s="129">
        <v>27719.975318758621</v>
      </c>
      <c r="N91" s="129">
        <v>26308.256254913191</v>
      </c>
      <c r="O91" s="129">
        <v>44847.65606627227</v>
      </c>
      <c r="P91" s="128">
        <v>8715.1200000000008</v>
      </c>
      <c r="Q91" s="129">
        <v>73401.297254202538</v>
      </c>
      <c r="R91" s="129">
        <v>35909.726306519588</v>
      </c>
      <c r="S91" s="129">
        <v>37491.570947682951</v>
      </c>
      <c r="U91" s="199" t="s">
        <v>121</v>
      </c>
      <c r="V91" s="108">
        <v>39667</v>
      </c>
      <c r="W91" s="108">
        <v>91664</v>
      </c>
    </row>
    <row r="92" spans="1:24" s="108" customFormat="1" ht="15" hidden="1" customHeight="1" x14ac:dyDescent="0.2">
      <c r="A92" s="107" t="s">
        <v>136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  <c r="U92" s="199" t="s">
        <v>120</v>
      </c>
      <c r="V92" s="108">
        <v>29298</v>
      </c>
      <c r="W92" s="108">
        <v>46060</v>
      </c>
    </row>
    <row r="93" spans="1:24" s="108" customFormat="1" ht="15" hidden="1" customHeight="1" x14ac:dyDescent="0.2">
      <c r="A93" s="129" t="s">
        <v>53</v>
      </c>
      <c r="B93" s="126">
        <v>48942.178610940784</v>
      </c>
      <c r="C93" s="127">
        <v>18123.652245538779</v>
      </c>
      <c r="D93" s="127">
        <v>10053.453805103016</v>
      </c>
      <c r="E93" s="128">
        <v>524.73</v>
      </c>
      <c r="F93" s="129">
        <v>8070.1984404357618</v>
      </c>
      <c r="G93" s="129">
        <v>1427.5944629008134</v>
      </c>
      <c r="H93" s="129">
        <v>6642.6039775349482</v>
      </c>
      <c r="I93" s="129">
        <v>30818.526365402009</v>
      </c>
      <c r="J93" s="129">
        <v>6548.0980474408198</v>
      </c>
      <c r="K93" s="128">
        <v>3690.34</v>
      </c>
      <c r="L93" s="129">
        <v>24270.428317961188</v>
      </c>
      <c r="M93" s="129">
        <v>12185.308139305274</v>
      </c>
      <c r="N93" s="129">
        <v>12085.120178655912</v>
      </c>
      <c r="O93" s="129">
        <v>16601.551852543835</v>
      </c>
      <c r="P93" s="128">
        <v>4215.0600000000004</v>
      </c>
      <c r="Q93" s="129">
        <v>32340.626758396946</v>
      </c>
      <c r="R93" s="129">
        <v>13612.902602206088</v>
      </c>
      <c r="S93" s="129">
        <v>18727.72415619086</v>
      </c>
      <c r="U93" s="200" t="s">
        <v>119</v>
      </c>
      <c r="V93" s="108">
        <v>18820</v>
      </c>
      <c r="W93" s="108">
        <v>42044</v>
      </c>
    </row>
    <row r="94" spans="1:24" s="108" customFormat="1" ht="15" hidden="1" customHeight="1" x14ac:dyDescent="0.2">
      <c r="A94" s="129" t="s">
        <v>54</v>
      </c>
      <c r="B94" s="126">
        <v>85486.902151162052</v>
      </c>
      <c r="C94" s="127">
        <v>21068.123430450476</v>
      </c>
      <c r="D94" s="127">
        <v>14096.378303352023</v>
      </c>
      <c r="E94" s="129">
        <v>355</v>
      </c>
      <c r="F94" s="129">
        <v>6971.7451270984511</v>
      </c>
      <c r="G94" s="129">
        <v>2164.1266510803189</v>
      </c>
      <c r="H94" s="129">
        <v>4807.6184760181322</v>
      </c>
      <c r="I94" s="129">
        <v>64418.778720711576</v>
      </c>
      <c r="J94" s="129">
        <v>15036.414302898444</v>
      </c>
      <c r="K94" s="129">
        <v>7045</v>
      </c>
      <c r="L94" s="129">
        <v>49382.364417813129</v>
      </c>
      <c r="M94" s="129">
        <v>34531.193107739506</v>
      </c>
      <c r="N94" s="129">
        <v>14851.171310073625</v>
      </c>
      <c r="O94" s="129">
        <v>29132.792606250467</v>
      </c>
      <c r="P94" s="129">
        <v>7400</v>
      </c>
      <c r="Q94" s="129">
        <v>56354.109544911582</v>
      </c>
      <c r="R94" s="129">
        <v>36695.319758819824</v>
      </c>
      <c r="S94" s="129">
        <v>19658.789786091758</v>
      </c>
      <c r="U94" s="200" t="s">
        <v>135</v>
      </c>
      <c r="V94" s="108">
        <v>23155</v>
      </c>
      <c r="W94" s="108">
        <v>49457</v>
      </c>
    </row>
    <row r="95" spans="1:24" s="108" customFormat="1" ht="15" hidden="1" customHeight="1" x14ac:dyDescent="0.2">
      <c r="A95" s="129" t="s">
        <v>134</v>
      </c>
      <c r="B95" s="126">
        <v>55998.45100856114</v>
      </c>
      <c r="C95" s="127">
        <v>17478.821575611437</v>
      </c>
      <c r="D95" s="127">
        <v>8644.3714500092665</v>
      </c>
      <c r="E95" s="127">
        <v>1987.3142383927668</v>
      </c>
      <c r="F95" s="127">
        <v>8834.4501256021704</v>
      </c>
      <c r="G95" s="127">
        <v>1093.9954088264105</v>
      </c>
      <c r="H95" s="127">
        <v>7740.4547167757601</v>
      </c>
      <c r="I95" s="127">
        <v>38519.629432949703</v>
      </c>
      <c r="J95" s="127">
        <v>6640.7461463064119</v>
      </c>
      <c r="K95" s="127">
        <v>3795.8355929383015</v>
      </c>
      <c r="L95" s="127">
        <v>31878.883286643293</v>
      </c>
      <c r="M95" s="127">
        <v>14679.612414363824</v>
      </c>
      <c r="N95" s="127">
        <v>17199.27087227947</v>
      </c>
      <c r="O95" s="127">
        <v>15285.117596315678</v>
      </c>
      <c r="P95" s="129">
        <v>5783.1498313310685</v>
      </c>
      <c r="Q95" s="127">
        <v>40713.333412245462</v>
      </c>
      <c r="R95" s="127">
        <v>15773.607823190236</v>
      </c>
      <c r="S95" s="127">
        <v>24939.72558905523</v>
      </c>
      <c r="U95" s="202" t="s">
        <v>104</v>
      </c>
      <c r="V95" s="108">
        <v>25572.753522518156</v>
      </c>
      <c r="W95" s="108">
        <v>39930.569340256574</v>
      </c>
    </row>
    <row r="96" spans="1:24" s="108" customFormat="1" ht="15" hidden="1" customHeight="1" x14ac:dyDescent="0.2">
      <c r="A96" s="207" t="s">
        <v>133</v>
      </c>
      <c r="B96" s="208">
        <v>88395.96790248758</v>
      </c>
      <c r="C96" s="209">
        <v>26906.894513078245</v>
      </c>
      <c r="D96" s="209">
        <v>21651.912202291172</v>
      </c>
      <c r="E96" s="209">
        <v>4817.5840757517899</v>
      </c>
      <c r="F96" s="209">
        <v>5254.9823107870707</v>
      </c>
      <c r="G96" s="209">
        <v>1180.0967602969313</v>
      </c>
      <c r="H96" s="209">
        <v>4074.8855504901398</v>
      </c>
      <c r="I96" s="209">
        <v>61489.073389409328</v>
      </c>
      <c r="J96" s="209">
        <v>8493.7321562477155</v>
      </c>
      <c r="K96" s="209">
        <v>4641.3022353121814</v>
      </c>
      <c r="L96" s="209">
        <v>52995.341233161613</v>
      </c>
      <c r="M96" s="209">
        <v>27079.125144266549</v>
      </c>
      <c r="N96" s="209">
        <v>25916.216088895068</v>
      </c>
      <c r="O96" s="209">
        <v>30145.644358538892</v>
      </c>
      <c r="P96" s="209">
        <v>9458.8863110639722</v>
      </c>
      <c r="Q96" s="209">
        <v>58250.323543948689</v>
      </c>
      <c r="R96" s="209">
        <v>28259.221904563481</v>
      </c>
      <c r="S96" s="209">
        <v>29991.101639385204</v>
      </c>
      <c r="U96" s="189"/>
    </row>
    <row r="97" spans="1:21" s="108" customFormat="1" ht="15" hidden="1" customHeight="1" x14ac:dyDescent="0.2">
      <c r="A97" s="129" t="s">
        <v>132</v>
      </c>
      <c r="B97" s="126">
        <v>159851.10658001815</v>
      </c>
      <c r="C97" s="127">
        <v>52350.695432349719</v>
      </c>
      <c r="D97" s="127">
        <v>32269.590610473697</v>
      </c>
      <c r="E97" s="127">
        <v>1369.9741604980252</v>
      </c>
      <c r="F97" s="127">
        <v>20081.104821876019</v>
      </c>
      <c r="G97" s="127">
        <v>10251.399688383679</v>
      </c>
      <c r="H97" s="127">
        <v>9829.7051334923399</v>
      </c>
      <c r="I97" s="127">
        <v>107500.41114766843</v>
      </c>
      <c r="J97" s="127">
        <v>54100.585630931804</v>
      </c>
      <c r="K97" s="127">
        <v>23162.868682029948</v>
      </c>
      <c r="L97" s="127">
        <v>53399.82551673663</v>
      </c>
      <c r="M97" s="127">
        <v>30394.484875753758</v>
      </c>
      <c r="N97" s="127">
        <v>23005.340640982875</v>
      </c>
      <c r="O97" s="127">
        <v>86370.176241405512</v>
      </c>
      <c r="P97" s="127">
        <v>24532.842842527974</v>
      </c>
      <c r="Q97" s="127">
        <v>73480.930338612641</v>
      </c>
      <c r="R97" s="127">
        <v>40645.884564137436</v>
      </c>
      <c r="S97" s="127">
        <v>32835.045774475213</v>
      </c>
      <c r="U97" s="189"/>
    </row>
    <row r="98" spans="1:21" s="108" customFormat="1" ht="15" customHeight="1" thickTop="1" thickBot="1" x14ac:dyDescent="0.25">
      <c r="A98" s="112" t="s">
        <v>131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  <c r="T98" s="32"/>
      <c r="U98" s="189"/>
    </row>
    <row r="99" spans="1:21" s="108" customFormat="1" ht="15" customHeight="1" thickTop="1" x14ac:dyDescent="0.2">
      <c r="A99" s="116" t="s">
        <v>55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  <c r="U99" s="189"/>
    </row>
    <row r="100" spans="1:21" s="131" customFormat="1" ht="15" customHeight="1" x14ac:dyDescent="0.2">
      <c r="A100" s="107" t="s">
        <v>56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  <c r="U100" s="191"/>
    </row>
    <row r="101" spans="1:21" s="131" customFormat="1" ht="15" customHeight="1" x14ac:dyDescent="0.2">
      <c r="A101" s="107" t="s">
        <v>57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  <c r="U101" s="191"/>
    </row>
    <row r="102" spans="1:21" s="131" customFormat="1" ht="15" customHeight="1" x14ac:dyDescent="0.2">
      <c r="A102" s="166" t="s">
        <v>130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  <c r="U102" s="191"/>
    </row>
    <row r="103" spans="1:21" s="108" customFormat="1" ht="15" customHeight="1" x14ac:dyDescent="0.2">
      <c r="A103" s="166" t="s">
        <v>129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  <c r="U103" s="189"/>
    </row>
    <row r="104" spans="1:21" s="131" customFormat="1" ht="15" customHeight="1" x14ac:dyDescent="0.2">
      <c r="A104" s="166" t="s">
        <v>128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16150.51</v>
      </c>
      <c r="Q104" s="81">
        <v>79448.02</v>
      </c>
      <c r="R104" s="81">
        <v>37898.78</v>
      </c>
      <c r="S104" s="81">
        <v>41549.230000000003</v>
      </c>
      <c r="U104" s="191"/>
    </row>
    <row r="105" spans="1:21" s="131" customFormat="1" ht="15" customHeight="1" x14ac:dyDescent="0.2">
      <c r="A105" s="167" t="s">
        <v>61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10178.27</v>
      </c>
      <c r="Q105" s="81">
        <v>32530.45</v>
      </c>
      <c r="R105" s="81">
        <v>13295.64</v>
      </c>
      <c r="S105" s="81">
        <v>19234.810000000001</v>
      </c>
      <c r="T105" s="115"/>
      <c r="U105" s="191"/>
    </row>
    <row r="106" spans="1:21" s="115" customFormat="1" ht="15" customHeight="1" x14ac:dyDescent="0.2">
      <c r="A106" s="167" t="s">
        <v>62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9289</v>
      </c>
      <c r="Q106" s="81">
        <v>60198</v>
      </c>
      <c r="R106" s="81">
        <v>34421</v>
      </c>
      <c r="S106" s="81">
        <v>25777</v>
      </c>
      <c r="U106" s="190"/>
    </row>
    <row r="107" spans="1:21" s="115" customFormat="1" ht="15" customHeight="1" x14ac:dyDescent="0.2">
      <c r="A107" s="203" t="s">
        <v>63</v>
      </c>
      <c r="B107" s="126">
        <v>86804.51</v>
      </c>
      <c r="C107" s="126">
        <v>37274.129999999997</v>
      </c>
      <c r="D107" s="126">
        <v>13391.62</v>
      </c>
      <c r="E107" s="126">
        <v>2149.9699999999998</v>
      </c>
      <c r="F107" s="126">
        <v>23882.51</v>
      </c>
      <c r="G107" s="126">
        <v>18256.52</v>
      </c>
      <c r="H107" s="126">
        <v>5625.99</v>
      </c>
      <c r="I107" s="126">
        <v>49530.37</v>
      </c>
      <c r="J107" s="126">
        <v>10688.18</v>
      </c>
      <c r="K107" s="126">
        <v>4394.08</v>
      </c>
      <c r="L107" s="126">
        <v>38842.199999999997</v>
      </c>
      <c r="M107" s="126">
        <v>18493.37</v>
      </c>
      <c r="N107" s="126">
        <v>20348.830000000002</v>
      </c>
      <c r="O107" s="126">
        <v>24079.8</v>
      </c>
      <c r="P107" s="126">
        <v>6544.0499999999993</v>
      </c>
      <c r="Q107" s="126">
        <v>62724.71</v>
      </c>
      <c r="R107" s="126">
        <v>36749.89</v>
      </c>
      <c r="S107" s="126">
        <v>25974.82</v>
      </c>
      <c r="U107" s="190"/>
    </row>
    <row r="108" spans="1:21" s="131" customFormat="1" ht="15" customHeight="1" x14ac:dyDescent="0.2">
      <c r="A108" s="169" t="s">
        <v>127</v>
      </c>
      <c r="B108" s="126">
        <v>80957.25</v>
      </c>
      <c r="C108" s="170">
        <v>28541</v>
      </c>
      <c r="D108" s="126">
        <v>18584</v>
      </c>
      <c r="E108" s="126">
        <v>1143</v>
      </c>
      <c r="F108" s="126">
        <v>9957</v>
      </c>
      <c r="G108" s="126">
        <v>4863</v>
      </c>
      <c r="H108" s="126">
        <v>5094</v>
      </c>
      <c r="I108" s="126">
        <v>52417</v>
      </c>
      <c r="J108" s="126">
        <v>7620</v>
      </c>
      <c r="K108" s="126">
        <v>3325</v>
      </c>
      <c r="L108" s="126">
        <v>44797</v>
      </c>
      <c r="M108" s="126">
        <v>29129</v>
      </c>
      <c r="N108" s="126">
        <v>15668</v>
      </c>
      <c r="O108" s="126">
        <v>26204</v>
      </c>
      <c r="P108" s="126">
        <v>4468</v>
      </c>
      <c r="Q108" s="126">
        <v>54753.58</v>
      </c>
      <c r="R108" s="126">
        <v>33991.279999999999</v>
      </c>
      <c r="S108" s="126">
        <v>20762.3</v>
      </c>
      <c r="U108" s="191"/>
    </row>
    <row r="109" spans="1:21" s="131" customFormat="1" ht="15" customHeight="1" x14ac:dyDescent="0.2">
      <c r="A109" s="210" t="s">
        <v>64</v>
      </c>
      <c r="B109" s="159">
        <v>105348.19896307807</v>
      </c>
      <c r="C109" s="211">
        <v>36693.3826797285</v>
      </c>
      <c r="D109" s="159">
        <v>20685.410836072824</v>
      </c>
      <c r="E109" s="159">
        <v>301.94133530771643</v>
      </c>
      <c r="F109" s="159">
        <v>16007.97184365568</v>
      </c>
      <c r="G109" s="159">
        <v>9512.9351631489299</v>
      </c>
      <c r="H109" s="159">
        <v>6495.0366805067515</v>
      </c>
      <c r="I109" s="159">
        <v>68654.816283349573</v>
      </c>
      <c r="J109" s="159">
        <v>10566.141598268725</v>
      </c>
      <c r="K109" s="159">
        <v>2636.1652813736964</v>
      </c>
      <c r="L109" s="159">
        <v>58088.674685080856</v>
      </c>
      <c r="M109" s="159">
        <v>28803.581451542374</v>
      </c>
      <c r="N109" s="159">
        <v>29285.093233538475</v>
      </c>
      <c r="O109" s="159">
        <v>31251.552434341549</v>
      </c>
      <c r="P109" s="159">
        <v>2938.106616681413</v>
      </c>
      <c r="Q109" s="159">
        <v>74096.646528736543</v>
      </c>
      <c r="R109" s="159">
        <v>38316.516614691303</v>
      </c>
      <c r="S109" s="159">
        <v>35780.129914045225</v>
      </c>
      <c r="U109" s="191"/>
    </row>
    <row r="110" spans="1:21" s="131" customFormat="1" ht="15" customHeight="1" x14ac:dyDescent="0.2">
      <c r="A110" s="171" t="s">
        <v>126</v>
      </c>
      <c r="B110" s="163">
        <v>185199.38786135765</v>
      </c>
      <c r="C110" s="172">
        <v>75680.677425341826</v>
      </c>
      <c r="D110" s="163">
        <v>43719.956101021162</v>
      </c>
      <c r="E110" s="163">
        <v>1610.1921902068088</v>
      </c>
      <c r="F110" s="163">
        <v>31960.721324320664</v>
      </c>
      <c r="G110" s="163">
        <v>19779.524011653772</v>
      </c>
      <c r="H110" s="163">
        <v>12181.197312666891</v>
      </c>
      <c r="I110" s="163">
        <v>109518.71043601586</v>
      </c>
      <c r="J110" s="163">
        <v>29795.286037602742</v>
      </c>
      <c r="K110" s="163">
        <v>9484.7917098596154</v>
      </c>
      <c r="L110" s="163">
        <v>79723.424398413103</v>
      </c>
      <c r="M110" s="163">
        <v>60461.698148234813</v>
      </c>
      <c r="N110" s="163">
        <v>19261.726250178293</v>
      </c>
      <c r="O110" s="163">
        <v>73515.2421386239</v>
      </c>
      <c r="P110" s="163">
        <v>11094.983900066425</v>
      </c>
      <c r="Q110" s="163">
        <v>111684.14572273377</v>
      </c>
      <c r="R110" s="163">
        <v>80241.222159888581</v>
      </c>
      <c r="S110" s="163">
        <v>31442.923562845186</v>
      </c>
      <c r="U110" s="191"/>
    </row>
    <row r="111" spans="1:21" s="115" customFormat="1" ht="15" customHeight="1" x14ac:dyDescent="0.2">
      <c r="A111" s="164" t="s">
        <v>58</v>
      </c>
      <c r="B111" s="165">
        <f t="shared" ref="B111:S111" si="0">SUM(B99:B110)</f>
        <v>1107009.6719029532</v>
      </c>
      <c r="C111" s="165">
        <f t="shared" si="0"/>
        <v>366248.44130928582</v>
      </c>
      <c r="D111" s="165">
        <f t="shared" si="0"/>
        <v>218822.27617371158</v>
      </c>
      <c r="E111" s="165">
        <f t="shared" si="0"/>
        <v>14303.183000428075</v>
      </c>
      <c r="F111" s="165">
        <f t="shared" si="0"/>
        <v>147426.18513557425</v>
      </c>
      <c r="G111" s="165">
        <f t="shared" si="0"/>
        <v>69629.843697936216</v>
      </c>
      <c r="H111" s="165">
        <f t="shared" si="0"/>
        <v>77796.341437638024</v>
      </c>
      <c r="I111" s="165">
        <f t="shared" si="0"/>
        <v>740761.69059366744</v>
      </c>
      <c r="J111" s="165">
        <f t="shared" si="0"/>
        <v>169273.30085058667</v>
      </c>
      <c r="K111" s="165">
        <f t="shared" si="0"/>
        <v>82988.954897903051</v>
      </c>
      <c r="L111" s="165">
        <f t="shared" si="0"/>
        <v>571487.39974308084</v>
      </c>
      <c r="M111" s="165">
        <f t="shared" si="0"/>
        <v>317425.32279564638</v>
      </c>
      <c r="N111" s="165">
        <f t="shared" si="0"/>
        <v>254062.07694743454</v>
      </c>
      <c r="O111" s="165">
        <f>SUM(O99:O110)</f>
        <v>388096.57702429825</v>
      </c>
      <c r="P111" s="165">
        <v>97292.13789833113</v>
      </c>
      <c r="Q111" s="165">
        <f t="shared" si="0"/>
        <v>718913.17487865523</v>
      </c>
      <c r="R111" s="165">
        <f t="shared" si="0"/>
        <v>387054.45649358252</v>
      </c>
      <c r="S111" s="165">
        <f t="shared" si="0"/>
        <v>331858.71838507254</v>
      </c>
      <c r="T111" s="115" t="s">
        <v>199</v>
      </c>
      <c r="U111" s="190"/>
    </row>
    <row r="112" spans="1:21" s="115" customFormat="1" ht="15" customHeight="1" x14ac:dyDescent="0.2">
      <c r="A112" s="171" t="s">
        <v>125</v>
      </c>
      <c r="B112" s="196">
        <v>79151.294520184121</v>
      </c>
      <c r="C112" s="196">
        <v>23121.529685083755</v>
      </c>
      <c r="D112" s="196">
        <v>11843.302170842877</v>
      </c>
      <c r="E112" s="196">
        <v>2147.1651446429569</v>
      </c>
      <c r="F112" s="196">
        <v>11278.227514240876</v>
      </c>
      <c r="G112" s="196">
        <v>7978.2405596388571</v>
      </c>
      <c r="H112" s="196">
        <v>3299.9869546020195</v>
      </c>
      <c r="I112" s="196">
        <v>56029.764835100359</v>
      </c>
      <c r="J112" s="196">
        <v>11737.914729109518</v>
      </c>
      <c r="K112" s="196">
        <v>2548.12</v>
      </c>
      <c r="L112" s="196">
        <v>44291.850105990845</v>
      </c>
      <c r="M112" s="196">
        <v>30282.385353318859</v>
      </c>
      <c r="N112" s="196">
        <v>14009.464752671989</v>
      </c>
      <c r="O112" s="196">
        <v>23581.216899952396</v>
      </c>
      <c r="P112" s="196">
        <v>4695.2851446429568</v>
      </c>
      <c r="Q112" s="196">
        <v>55570.077620231721</v>
      </c>
      <c r="R112" s="196">
        <v>38260.625912957716</v>
      </c>
      <c r="S112" s="196">
        <v>17309.451707274009</v>
      </c>
      <c r="U112" s="190"/>
    </row>
    <row r="113" spans="1:21" s="115" customFormat="1" ht="15" customHeight="1" x14ac:dyDescent="0.2">
      <c r="A113" s="197" t="s">
        <v>124</v>
      </c>
      <c r="B113" s="198">
        <v>91904</v>
      </c>
      <c r="C113" s="198">
        <v>25991</v>
      </c>
      <c r="D113" s="198">
        <v>21382</v>
      </c>
      <c r="E113" s="198">
        <v>2490</v>
      </c>
      <c r="F113" s="198">
        <v>4609</v>
      </c>
      <c r="G113" s="198">
        <v>1934</v>
      </c>
      <c r="H113" s="198">
        <v>2675</v>
      </c>
      <c r="I113" s="198">
        <v>65913</v>
      </c>
      <c r="J113" s="198">
        <v>31512</v>
      </c>
      <c r="K113" s="198">
        <v>13981</v>
      </c>
      <c r="L113" s="198">
        <v>34401</v>
      </c>
      <c r="M113" s="198">
        <v>15581</v>
      </c>
      <c r="N113" s="198">
        <v>18820</v>
      </c>
      <c r="O113" s="198">
        <v>52894</v>
      </c>
      <c r="P113" s="198">
        <v>16471</v>
      </c>
      <c r="Q113" s="198">
        <v>39010</v>
      </c>
      <c r="R113" s="198">
        <v>17515</v>
      </c>
      <c r="S113" s="198">
        <v>21495</v>
      </c>
      <c r="U113" s="190"/>
    </row>
    <row r="114" spans="1:21" s="115" customFormat="1" ht="15" customHeight="1" x14ac:dyDescent="0.2">
      <c r="A114" s="197" t="s">
        <v>123</v>
      </c>
      <c r="B114" s="198">
        <v>83464</v>
      </c>
      <c r="C114" s="198">
        <v>23111</v>
      </c>
      <c r="D114" s="198">
        <v>16458</v>
      </c>
      <c r="E114" s="198">
        <v>1074</v>
      </c>
      <c r="F114" s="198">
        <v>6653</v>
      </c>
      <c r="G114" s="198">
        <v>373</v>
      </c>
      <c r="H114" s="198">
        <v>6280</v>
      </c>
      <c r="I114" s="198">
        <v>60353</v>
      </c>
      <c r="J114" s="198">
        <v>14100</v>
      </c>
      <c r="K114" s="198">
        <v>6447</v>
      </c>
      <c r="L114" s="198">
        <v>46253</v>
      </c>
      <c r="M114" s="198">
        <v>19971</v>
      </c>
      <c r="N114" s="198">
        <v>26282</v>
      </c>
      <c r="O114" s="198">
        <v>30559</v>
      </c>
      <c r="P114" s="198">
        <v>7521</v>
      </c>
      <c r="Q114" s="198">
        <v>52906</v>
      </c>
      <c r="R114" s="198">
        <v>20344</v>
      </c>
      <c r="S114" s="198">
        <v>32561</v>
      </c>
      <c r="U114" s="190"/>
    </row>
    <row r="115" spans="1:21" s="115" customFormat="1" ht="15" customHeight="1" x14ac:dyDescent="0.2">
      <c r="A115" s="199" t="s">
        <v>122</v>
      </c>
      <c r="B115" s="198">
        <v>77113.050455387667</v>
      </c>
      <c r="C115" s="198">
        <v>22541.602650381319</v>
      </c>
      <c r="D115" s="198">
        <v>15186.481041204997</v>
      </c>
      <c r="E115" s="198">
        <v>529.41481763257002</v>
      </c>
      <c r="F115" s="198">
        <v>7355.1216091763226</v>
      </c>
      <c r="G115" s="198">
        <v>2471.2781845648396</v>
      </c>
      <c r="H115" s="198">
        <v>4883.8434246114839</v>
      </c>
      <c r="I115" s="198">
        <v>54571.447805006348</v>
      </c>
      <c r="J115" s="198">
        <v>9069.797865422328</v>
      </c>
      <c r="K115" s="198">
        <v>3206.2629414997541</v>
      </c>
      <c r="L115" s="198">
        <v>45501.649939584015</v>
      </c>
      <c r="M115" s="198">
        <v>29434.718588576117</v>
      </c>
      <c r="N115" s="198">
        <v>16066.931351007896</v>
      </c>
      <c r="O115" s="198">
        <v>24256.278906627325</v>
      </c>
      <c r="P115" s="198">
        <v>3735.6777591323244</v>
      </c>
      <c r="Q115" s="198">
        <v>52856.771548760335</v>
      </c>
      <c r="R115" s="198">
        <v>31905.996773140956</v>
      </c>
      <c r="S115" s="198">
        <v>20950.774775619382</v>
      </c>
      <c r="U115" s="190"/>
    </row>
    <row r="116" spans="1:21" s="115" customFormat="1" ht="15" customHeight="1" x14ac:dyDescent="0.2">
      <c r="A116" s="199" t="s">
        <v>103</v>
      </c>
      <c r="B116" s="198">
        <v>85191</v>
      </c>
      <c r="C116" s="198">
        <v>17943</v>
      </c>
      <c r="D116" s="198">
        <v>12378</v>
      </c>
      <c r="E116" s="198">
        <v>710</v>
      </c>
      <c r="F116" s="198">
        <v>5565</v>
      </c>
      <c r="G116" s="198">
        <v>247</v>
      </c>
      <c r="H116" s="198">
        <v>5318</v>
      </c>
      <c r="I116" s="198">
        <v>67248</v>
      </c>
      <c r="J116" s="198">
        <v>7718</v>
      </c>
      <c r="K116" s="198">
        <v>4407</v>
      </c>
      <c r="L116" s="198">
        <v>59530</v>
      </c>
      <c r="M116" s="198">
        <v>27705</v>
      </c>
      <c r="N116" s="198">
        <v>31826</v>
      </c>
      <c r="O116" s="198">
        <v>20095</v>
      </c>
      <c r="P116" s="198">
        <v>5117</v>
      </c>
      <c r="Q116" s="198">
        <v>65096</v>
      </c>
      <c r="R116" s="198">
        <v>27952</v>
      </c>
      <c r="S116" s="198">
        <v>37144</v>
      </c>
      <c r="U116" s="190"/>
    </row>
    <row r="117" spans="1:21" s="115" customFormat="1" ht="15" customHeight="1" x14ac:dyDescent="0.2">
      <c r="A117" s="199" t="s">
        <v>121</v>
      </c>
      <c r="B117" s="198">
        <v>131331</v>
      </c>
      <c r="C117" s="198">
        <v>39667</v>
      </c>
      <c r="D117" s="198">
        <v>22207</v>
      </c>
      <c r="E117" s="198">
        <v>1112</v>
      </c>
      <c r="F117" s="198">
        <v>17461</v>
      </c>
      <c r="G117" s="198">
        <v>8989</v>
      </c>
      <c r="H117" s="198">
        <v>8471</v>
      </c>
      <c r="I117" s="198">
        <v>91664</v>
      </c>
      <c r="J117" s="198">
        <v>40684</v>
      </c>
      <c r="K117" s="198">
        <v>15860</v>
      </c>
      <c r="L117" s="198">
        <v>50979</v>
      </c>
      <c r="M117" s="198">
        <v>28366</v>
      </c>
      <c r="N117" s="198">
        <v>22613</v>
      </c>
      <c r="O117" s="198">
        <v>62891</v>
      </c>
      <c r="P117" s="198">
        <v>16972</v>
      </c>
      <c r="Q117" s="198">
        <v>68440</v>
      </c>
      <c r="R117" s="198">
        <v>37355</v>
      </c>
      <c r="S117" s="198">
        <v>31084</v>
      </c>
      <c r="U117" s="190"/>
    </row>
    <row r="118" spans="1:21" s="115" customFormat="1" ht="15" customHeight="1" x14ac:dyDescent="0.2">
      <c r="A118" s="199" t="s">
        <v>120</v>
      </c>
      <c r="B118" s="198">
        <v>75358</v>
      </c>
      <c r="C118" s="198">
        <v>29298</v>
      </c>
      <c r="D118" s="198">
        <v>20204</v>
      </c>
      <c r="E118" s="198">
        <v>1096</v>
      </c>
      <c r="F118" s="198">
        <v>9094</v>
      </c>
      <c r="G118" s="198">
        <v>1193</v>
      </c>
      <c r="H118" s="198">
        <v>7901</v>
      </c>
      <c r="I118" s="198">
        <v>46060</v>
      </c>
      <c r="J118" s="198">
        <v>9683</v>
      </c>
      <c r="K118" s="198">
        <v>4537</v>
      </c>
      <c r="L118" s="198">
        <v>36377</v>
      </c>
      <c r="M118" s="198">
        <v>17312</v>
      </c>
      <c r="N118" s="198">
        <v>19065</v>
      </c>
      <c r="O118" s="198">
        <v>29887</v>
      </c>
      <c r="P118" s="198">
        <v>5633</v>
      </c>
      <c r="Q118" s="198">
        <v>45471</v>
      </c>
      <c r="R118" s="198">
        <v>18505</v>
      </c>
      <c r="S118" s="198">
        <v>26966</v>
      </c>
      <c r="U118" s="190"/>
    </row>
    <row r="119" spans="1:21" s="115" customFormat="1" ht="15" customHeight="1" x14ac:dyDescent="0.2">
      <c r="A119" s="200" t="s">
        <v>119</v>
      </c>
      <c r="B119" s="201">
        <v>60864</v>
      </c>
      <c r="C119" s="201">
        <v>18820</v>
      </c>
      <c r="D119" s="198">
        <v>9403</v>
      </c>
      <c r="E119" s="198">
        <v>167</v>
      </c>
      <c r="F119" s="198">
        <v>9418</v>
      </c>
      <c r="G119" s="198">
        <v>5217</v>
      </c>
      <c r="H119" s="198">
        <v>4201</v>
      </c>
      <c r="I119" s="201">
        <v>42044</v>
      </c>
      <c r="J119" s="198">
        <v>3977</v>
      </c>
      <c r="K119" s="198">
        <v>2459</v>
      </c>
      <c r="L119" s="198">
        <v>38066</v>
      </c>
      <c r="M119" s="198">
        <v>26238</v>
      </c>
      <c r="N119" s="198">
        <v>11829</v>
      </c>
      <c r="O119" s="198">
        <v>13380</v>
      </c>
      <c r="P119" s="198">
        <v>2627</v>
      </c>
      <c r="Q119" s="198">
        <v>47484</v>
      </c>
      <c r="R119" s="198">
        <v>31455</v>
      </c>
      <c r="S119" s="198">
        <v>16029</v>
      </c>
      <c r="U119" s="190"/>
    </row>
    <row r="120" spans="1:21" s="115" customFormat="1" ht="15" customHeight="1" x14ac:dyDescent="0.2">
      <c r="A120" s="200" t="s">
        <v>118</v>
      </c>
      <c r="B120" s="201">
        <v>72613</v>
      </c>
      <c r="C120" s="201">
        <v>23155</v>
      </c>
      <c r="D120" s="198">
        <v>8376</v>
      </c>
      <c r="E120" s="198">
        <v>192</v>
      </c>
      <c r="F120" s="198">
        <v>14779</v>
      </c>
      <c r="G120" s="198">
        <v>8910</v>
      </c>
      <c r="H120" s="198">
        <v>5869</v>
      </c>
      <c r="I120" s="201">
        <v>49457</v>
      </c>
      <c r="J120" s="198">
        <v>10721</v>
      </c>
      <c r="K120" s="198">
        <v>2618</v>
      </c>
      <c r="L120" s="198">
        <v>38737</v>
      </c>
      <c r="M120" s="198">
        <v>23453</v>
      </c>
      <c r="N120" s="198">
        <v>15284</v>
      </c>
      <c r="O120" s="198">
        <f t="shared" ref="O120:S122" si="1">D120+J120</f>
        <v>19097</v>
      </c>
      <c r="P120" s="198">
        <f t="shared" si="1"/>
        <v>2810</v>
      </c>
      <c r="Q120" s="198">
        <f t="shared" si="1"/>
        <v>53516</v>
      </c>
      <c r="R120" s="198">
        <f t="shared" si="1"/>
        <v>32363</v>
      </c>
      <c r="S120" s="198">
        <f t="shared" si="1"/>
        <v>21153</v>
      </c>
      <c r="U120" s="190"/>
    </row>
    <row r="121" spans="1:21" s="115" customFormat="1" ht="15" customHeight="1" x14ac:dyDescent="0.2">
      <c r="A121" s="200" t="s">
        <v>104</v>
      </c>
      <c r="B121" s="201">
        <f>C121+I121</f>
        <v>65503.32286277473</v>
      </c>
      <c r="C121" s="201">
        <v>25572.753522518156</v>
      </c>
      <c r="D121" s="198">
        <v>10180.491144914449</v>
      </c>
      <c r="E121" s="198">
        <v>329.94171321017251</v>
      </c>
      <c r="F121" s="198">
        <v>15392.262377603711</v>
      </c>
      <c r="G121" s="198">
        <v>2630.7900521123602</v>
      </c>
      <c r="H121" s="198">
        <v>12761.472325491348</v>
      </c>
      <c r="I121" s="201">
        <v>39930.569340256574</v>
      </c>
      <c r="J121" s="198">
        <v>7019.189867726428</v>
      </c>
      <c r="K121" s="198">
        <v>5058.9427467326559</v>
      </c>
      <c r="L121" s="198">
        <v>32911.379472530141</v>
      </c>
      <c r="M121" s="198">
        <v>20673.86147660029</v>
      </c>
      <c r="N121" s="198">
        <v>12237.517995929853</v>
      </c>
      <c r="O121" s="198">
        <f t="shared" si="1"/>
        <v>17199.681012640878</v>
      </c>
      <c r="P121" s="198">
        <f t="shared" si="1"/>
        <v>5388.8844599428285</v>
      </c>
      <c r="Q121" s="198">
        <f t="shared" si="1"/>
        <v>48303.641850133848</v>
      </c>
      <c r="R121" s="198">
        <f t="shared" si="1"/>
        <v>23304.651528712649</v>
      </c>
      <c r="S121" s="198">
        <f t="shared" si="1"/>
        <v>24998.990321421203</v>
      </c>
      <c r="U121" s="190"/>
    </row>
    <row r="122" spans="1:21" s="115" customFormat="1" ht="15" customHeight="1" x14ac:dyDescent="0.2">
      <c r="A122" s="204" t="s">
        <v>105</v>
      </c>
      <c r="B122" s="205">
        <f>C122+I122</f>
        <v>84469.302045123128</v>
      </c>
      <c r="C122" s="205">
        <v>27791.998755943776</v>
      </c>
      <c r="D122" s="206">
        <v>15627.900689221691</v>
      </c>
      <c r="E122" s="206">
        <v>2505.2839368331374</v>
      </c>
      <c r="F122" s="206">
        <v>12164.098066722083</v>
      </c>
      <c r="G122" s="206">
        <v>2223.363693092519</v>
      </c>
      <c r="H122" s="206">
        <v>9940.7343736295643</v>
      </c>
      <c r="I122" s="205">
        <v>56677.303289179355</v>
      </c>
      <c r="J122" s="206">
        <v>9880.8836139533742</v>
      </c>
      <c r="K122" s="206">
        <v>5866.3953421131173</v>
      </c>
      <c r="L122" s="206">
        <v>46796.419675225989</v>
      </c>
      <c r="M122" s="206">
        <v>27380.557334583296</v>
      </c>
      <c r="N122" s="206">
        <v>19415.862340642685</v>
      </c>
      <c r="O122" s="206">
        <f t="shared" si="1"/>
        <v>25508.784303175067</v>
      </c>
      <c r="P122" s="206">
        <f t="shared" si="1"/>
        <v>8371.6792789462543</v>
      </c>
      <c r="Q122" s="206">
        <f t="shared" si="1"/>
        <v>58960.517741948075</v>
      </c>
      <c r="R122" s="206">
        <f t="shared" si="1"/>
        <v>29603.921027675817</v>
      </c>
      <c r="S122" s="206">
        <f t="shared" si="1"/>
        <v>29356.596714272251</v>
      </c>
      <c r="U122" s="190"/>
    </row>
    <row r="123" spans="1:21" s="115" customFormat="1" ht="15" customHeight="1" x14ac:dyDescent="0.2">
      <c r="A123" s="204" t="s">
        <v>186</v>
      </c>
      <c r="B123" s="205">
        <v>108099</v>
      </c>
      <c r="C123" s="205">
        <v>63763</v>
      </c>
      <c r="D123" s="206">
        <v>25771</v>
      </c>
      <c r="E123" s="206">
        <v>1199</v>
      </c>
      <c r="F123" s="206">
        <v>37992</v>
      </c>
      <c r="G123" s="206">
        <v>22289</v>
      </c>
      <c r="H123" s="206">
        <v>15703</v>
      </c>
      <c r="I123" s="205">
        <v>44336</v>
      </c>
      <c r="J123" s="206">
        <v>11711</v>
      </c>
      <c r="K123" s="206">
        <v>2949</v>
      </c>
      <c r="L123" s="206">
        <v>32625</v>
      </c>
      <c r="M123" s="206">
        <v>12099</v>
      </c>
      <c r="N123" s="206">
        <v>20526</v>
      </c>
      <c r="O123" s="206">
        <v>37482</v>
      </c>
      <c r="P123" s="206">
        <v>4148</v>
      </c>
      <c r="Q123" s="206">
        <v>70617</v>
      </c>
      <c r="R123" s="206">
        <v>34388</v>
      </c>
      <c r="S123" s="206">
        <v>36229</v>
      </c>
      <c r="U123" s="190"/>
    </row>
    <row r="124" spans="1:21" s="115" customFormat="1" ht="15" customHeight="1" x14ac:dyDescent="0.2">
      <c r="A124" s="173" t="s">
        <v>117</v>
      </c>
      <c r="B124" s="174">
        <f t="shared" ref="B124:S124" si="2">SUM(B112:B123)</f>
        <v>1015060.9698834696</v>
      </c>
      <c r="C124" s="174">
        <f>SUM(C112:C123)</f>
        <v>340775.88461392699</v>
      </c>
      <c r="D124" s="174">
        <f t="shared" si="2"/>
        <v>189017.17504618401</v>
      </c>
      <c r="E124" s="174">
        <f t="shared" si="2"/>
        <v>13551.805612318834</v>
      </c>
      <c r="F124" s="174">
        <f t="shared" si="2"/>
        <v>151760.709567743</v>
      </c>
      <c r="G124" s="174">
        <f t="shared" si="2"/>
        <v>64455.672489408578</v>
      </c>
      <c r="H124" s="174">
        <f t="shared" si="2"/>
        <v>87304.037078334411</v>
      </c>
      <c r="I124" s="174">
        <f t="shared" si="2"/>
        <v>674284.08526954264</v>
      </c>
      <c r="J124" s="174">
        <f t="shared" si="2"/>
        <v>167813.78607621163</v>
      </c>
      <c r="K124" s="174">
        <f t="shared" si="2"/>
        <v>69937.721030345521</v>
      </c>
      <c r="L124" s="174">
        <f t="shared" si="2"/>
        <v>506469.29919333098</v>
      </c>
      <c r="M124" s="174">
        <f t="shared" si="2"/>
        <v>278496.52275307855</v>
      </c>
      <c r="N124" s="174">
        <f t="shared" si="2"/>
        <v>227974.77644025243</v>
      </c>
      <c r="O124" s="174">
        <f t="shared" si="2"/>
        <v>356830.96112239565</v>
      </c>
      <c r="P124" s="174">
        <f t="shared" si="2"/>
        <v>83490.52664266435</v>
      </c>
      <c r="Q124" s="174">
        <f t="shared" si="2"/>
        <v>658231.00876107393</v>
      </c>
      <c r="R124" s="174">
        <f t="shared" si="2"/>
        <v>342952.19524248713</v>
      </c>
      <c r="S124" s="174">
        <f t="shared" si="2"/>
        <v>315276.81351858686</v>
      </c>
      <c r="U124" s="190"/>
    </row>
    <row r="125" spans="1:21" s="115" customFormat="1" ht="15" customHeight="1" x14ac:dyDescent="0.2">
      <c r="A125" s="212" t="s">
        <v>187</v>
      </c>
      <c r="B125" s="206">
        <v>43779</v>
      </c>
      <c r="C125" s="206">
        <v>19056</v>
      </c>
      <c r="D125" s="206">
        <v>12074</v>
      </c>
      <c r="E125" s="206">
        <v>3258</v>
      </c>
      <c r="F125" s="206">
        <v>6983</v>
      </c>
      <c r="G125" s="206">
        <v>2906</v>
      </c>
      <c r="H125" s="206">
        <v>4077</v>
      </c>
      <c r="I125" s="206">
        <v>24723</v>
      </c>
      <c r="J125" s="206">
        <v>7783</v>
      </c>
      <c r="K125" s="206">
        <v>5362</v>
      </c>
      <c r="L125" s="206">
        <v>16940</v>
      </c>
      <c r="M125" s="206">
        <v>5947</v>
      </c>
      <c r="N125" s="206">
        <v>10993</v>
      </c>
      <c r="O125" s="206">
        <v>19857</v>
      </c>
      <c r="P125" s="206">
        <v>8620</v>
      </c>
      <c r="Q125" s="206">
        <v>23923</v>
      </c>
      <c r="R125" s="206">
        <v>8853</v>
      </c>
      <c r="S125" s="206">
        <v>15070</v>
      </c>
      <c r="U125" s="190"/>
    </row>
    <row r="126" spans="1:21" s="115" customFormat="1" ht="15" customHeight="1" x14ac:dyDescent="0.2">
      <c r="A126" s="212" t="s">
        <v>188</v>
      </c>
      <c r="B126" s="206">
        <v>56099</v>
      </c>
      <c r="C126" s="206">
        <v>20246</v>
      </c>
      <c r="D126" s="206">
        <v>13784</v>
      </c>
      <c r="E126" s="206">
        <v>732</v>
      </c>
      <c r="F126" s="206">
        <v>6462</v>
      </c>
      <c r="G126" s="206">
        <v>667</v>
      </c>
      <c r="H126" s="206">
        <v>5795</v>
      </c>
      <c r="I126" s="206">
        <v>35853</v>
      </c>
      <c r="J126" s="206">
        <v>3998</v>
      </c>
      <c r="K126" s="206">
        <v>2138</v>
      </c>
      <c r="L126" s="206">
        <v>31855</v>
      </c>
      <c r="M126" s="206">
        <v>15358</v>
      </c>
      <c r="N126" s="206">
        <v>16497</v>
      </c>
      <c r="O126" s="206">
        <v>17782</v>
      </c>
      <c r="P126" s="206">
        <v>2870</v>
      </c>
      <c r="Q126" s="206">
        <v>38317</v>
      </c>
      <c r="R126" s="206">
        <v>16025</v>
      </c>
      <c r="S126" s="206">
        <v>22292</v>
      </c>
      <c r="U126" s="190"/>
    </row>
    <row r="127" spans="1:21" s="115" customFormat="1" ht="15" customHeight="1" x14ac:dyDescent="0.2">
      <c r="A127" s="212" t="s">
        <v>189</v>
      </c>
      <c r="B127" s="206">
        <v>65271</v>
      </c>
      <c r="C127" s="206">
        <v>26416</v>
      </c>
      <c r="D127" s="206">
        <v>16491</v>
      </c>
      <c r="E127" s="206">
        <v>2890</v>
      </c>
      <c r="F127" s="206">
        <v>9925</v>
      </c>
      <c r="G127" s="206">
        <v>885</v>
      </c>
      <c r="H127" s="206">
        <v>9040</v>
      </c>
      <c r="I127" s="206">
        <v>38855</v>
      </c>
      <c r="J127" s="206">
        <v>5901</v>
      </c>
      <c r="K127" s="206">
        <v>1977</v>
      </c>
      <c r="L127" s="206">
        <v>32954</v>
      </c>
      <c r="M127" s="206">
        <v>13203</v>
      </c>
      <c r="N127" s="206">
        <v>19751</v>
      </c>
      <c r="O127" s="206">
        <v>22392</v>
      </c>
      <c r="P127" s="206">
        <v>4868</v>
      </c>
      <c r="Q127" s="206">
        <v>42879</v>
      </c>
      <c r="R127" s="206">
        <v>14088</v>
      </c>
      <c r="S127" s="206">
        <v>28791</v>
      </c>
      <c r="U127" s="190"/>
    </row>
    <row r="128" spans="1:21" s="115" customFormat="1" ht="15" customHeight="1" x14ac:dyDescent="0.2">
      <c r="A128" s="212" t="s">
        <v>190</v>
      </c>
      <c r="B128" s="206">
        <v>63953</v>
      </c>
      <c r="C128" s="206">
        <v>25795</v>
      </c>
      <c r="D128" s="206">
        <v>19940</v>
      </c>
      <c r="E128" s="206">
        <v>142</v>
      </c>
      <c r="F128" s="206">
        <v>5854</v>
      </c>
      <c r="G128" s="206">
        <v>388</v>
      </c>
      <c r="H128" s="206">
        <v>5467</v>
      </c>
      <c r="I128" s="206">
        <v>38158</v>
      </c>
      <c r="J128" s="206">
        <v>4597</v>
      </c>
      <c r="K128" s="206">
        <v>967</v>
      </c>
      <c r="L128" s="206">
        <v>33561</v>
      </c>
      <c r="M128" s="206">
        <v>19427</v>
      </c>
      <c r="N128" s="206">
        <v>14133</v>
      </c>
      <c r="O128" s="206">
        <v>24538</v>
      </c>
      <c r="P128" s="206">
        <v>1109</v>
      </c>
      <c r="Q128" s="206">
        <v>39415</v>
      </c>
      <c r="R128" s="206">
        <v>19815</v>
      </c>
      <c r="S128" s="206">
        <v>19600</v>
      </c>
      <c r="U128" s="190"/>
    </row>
    <row r="129" spans="1:21" s="115" customFormat="1" ht="15" customHeight="1" x14ac:dyDescent="0.2">
      <c r="A129" s="212" t="s">
        <v>191</v>
      </c>
      <c r="B129" s="206">
        <v>74128</v>
      </c>
      <c r="C129" s="206">
        <v>24932</v>
      </c>
      <c r="D129" s="206">
        <v>14010</v>
      </c>
      <c r="E129" s="206">
        <v>1316</v>
      </c>
      <c r="F129" s="206">
        <v>10922</v>
      </c>
      <c r="G129" s="206">
        <v>2384</v>
      </c>
      <c r="H129" s="206">
        <v>8537</v>
      </c>
      <c r="I129" s="206">
        <v>49195</v>
      </c>
      <c r="J129" s="206">
        <v>19773</v>
      </c>
      <c r="K129" s="206">
        <v>11999</v>
      </c>
      <c r="L129" s="206">
        <v>29422</v>
      </c>
      <c r="M129" s="206">
        <v>12013</v>
      </c>
      <c r="N129" s="206">
        <v>17408</v>
      </c>
      <c r="O129" s="206">
        <v>33783</v>
      </c>
      <c r="P129" s="206">
        <v>13316</v>
      </c>
      <c r="Q129" s="206">
        <v>40344</v>
      </c>
      <c r="R129" s="206">
        <v>14397</v>
      </c>
      <c r="S129" s="206">
        <v>25946</v>
      </c>
      <c r="U129" s="190"/>
    </row>
    <row r="130" spans="1:21" s="115" customFormat="1" ht="15" customHeight="1" x14ac:dyDescent="0.2">
      <c r="A130" s="213" t="s">
        <v>192</v>
      </c>
      <c r="B130" s="214">
        <v>88284</v>
      </c>
      <c r="C130" s="214">
        <v>33762</v>
      </c>
      <c r="D130" s="214">
        <v>20415</v>
      </c>
      <c r="E130" s="214">
        <v>1598</v>
      </c>
      <c r="F130" s="214">
        <v>13347</v>
      </c>
      <c r="G130" s="214">
        <v>4055</v>
      </c>
      <c r="H130" s="214">
        <v>9292</v>
      </c>
      <c r="I130" s="214">
        <v>54522</v>
      </c>
      <c r="J130" s="214">
        <v>2695</v>
      </c>
      <c r="K130" s="214">
        <v>447</v>
      </c>
      <c r="L130" s="214">
        <v>51827</v>
      </c>
      <c r="M130" s="214">
        <v>30968</v>
      </c>
      <c r="N130" s="214">
        <v>20859</v>
      </c>
      <c r="O130" s="214">
        <v>23110</v>
      </c>
      <c r="P130" s="214">
        <v>2045</v>
      </c>
      <c r="Q130" s="214">
        <v>65174</v>
      </c>
      <c r="R130" s="214">
        <v>35024</v>
      </c>
      <c r="S130" s="214">
        <v>30151</v>
      </c>
      <c r="U130" s="190"/>
    </row>
    <row r="131" spans="1:21" s="115" customFormat="1" ht="15" customHeight="1" x14ac:dyDescent="0.2">
      <c r="A131" s="213" t="s">
        <v>193</v>
      </c>
      <c r="B131" s="214">
        <v>67412</v>
      </c>
      <c r="C131" s="214">
        <v>22485</v>
      </c>
      <c r="D131" s="214">
        <v>11048</v>
      </c>
      <c r="E131" s="214">
        <v>732</v>
      </c>
      <c r="F131" s="214">
        <v>11437</v>
      </c>
      <c r="G131" s="214">
        <v>3392</v>
      </c>
      <c r="H131" s="214">
        <v>8045</v>
      </c>
      <c r="I131" s="214">
        <v>44927</v>
      </c>
      <c r="J131" s="214">
        <v>3588</v>
      </c>
      <c r="K131" s="214">
        <v>1588</v>
      </c>
      <c r="L131" s="214">
        <v>41339</v>
      </c>
      <c r="M131" s="214">
        <v>26323</v>
      </c>
      <c r="N131" s="214">
        <v>15016</v>
      </c>
      <c r="O131" s="214">
        <v>14636</v>
      </c>
      <c r="P131" s="214">
        <v>2320</v>
      </c>
      <c r="Q131" s="214">
        <v>52776</v>
      </c>
      <c r="R131" s="214">
        <v>29715</v>
      </c>
      <c r="S131" s="214">
        <v>23061</v>
      </c>
      <c r="U131" s="190"/>
    </row>
    <row r="132" spans="1:21" s="115" customFormat="1" ht="15" customHeight="1" x14ac:dyDescent="0.2">
      <c r="A132" s="213" t="s">
        <v>194</v>
      </c>
      <c r="B132" s="214">
        <v>59679</v>
      </c>
      <c r="C132" s="214">
        <v>24326</v>
      </c>
      <c r="D132" s="214">
        <v>13832</v>
      </c>
      <c r="E132" s="214">
        <v>833</v>
      </c>
      <c r="F132" s="214">
        <v>10494</v>
      </c>
      <c r="G132" s="214">
        <v>1465</v>
      </c>
      <c r="H132" s="214">
        <v>9030</v>
      </c>
      <c r="I132" s="214">
        <v>35353</v>
      </c>
      <c r="J132" s="214">
        <v>4999</v>
      </c>
      <c r="K132" s="214">
        <v>3315</v>
      </c>
      <c r="L132" s="214">
        <v>30355</v>
      </c>
      <c r="M132" s="214">
        <v>13984</v>
      </c>
      <c r="N132" s="214">
        <v>16371</v>
      </c>
      <c r="O132" s="214">
        <v>18831</v>
      </c>
      <c r="P132" s="214">
        <v>4148</v>
      </c>
      <c r="Q132" s="214">
        <v>40849</v>
      </c>
      <c r="R132" s="214">
        <v>15448</v>
      </c>
      <c r="S132" s="214">
        <v>25401</v>
      </c>
      <c r="U132" s="190"/>
    </row>
    <row r="133" spans="1:21" s="115" customFormat="1" ht="15" customHeight="1" x14ac:dyDescent="0.2">
      <c r="A133" s="213" t="s">
        <v>195</v>
      </c>
      <c r="B133" s="214">
        <v>72550</v>
      </c>
      <c r="C133" s="214">
        <v>27455</v>
      </c>
      <c r="D133" s="214">
        <v>15052</v>
      </c>
      <c r="E133" s="214">
        <v>337</v>
      </c>
      <c r="F133" s="214">
        <v>12403</v>
      </c>
      <c r="G133" s="214">
        <v>4003</v>
      </c>
      <c r="H133" s="214">
        <v>8400</v>
      </c>
      <c r="I133" s="214">
        <v>45096</v>
      </c>
      <c r="J133" s="214">
        <v>8586</v>
      </c>
      <c r="K133" s="214">
        <v>450</v>
      </c>
      <c r="L133" s="214">
        <v>36510</v>
      </c>
      <c r="M133" s="214">
        <v>19225</v>
      </c>
      <c r="N133" s="214">
        <v>17285</v>
      </c>
      <c r="O133" s="214">
        <v>23638</v>
      </c>
      <c r="P133" s="214">
        <v>787</v>
      </c>
      <c r="Q133" s="214">
        <v>48913</v>
      </c>
      <c r="R133" s="214">
        <v>23228</v>
      </c>
      <c r="S133" s="214">
        <v>25685</v>
      </c>
      <c r="U133" s="190"/>
    </row>
    <row r="134" spans="1:21" s="115" customFormat="1" ht="15" customHeight="1" x14ac:dyDescent="0.2">
      <c r="A134" s="213" t="s">
        <v>197</v>
      </c>
      <c r="B134" s="214">
        <v>94919</v>
      </c>
      <c r="C134" s="214">
        <v>24092</v>
      </c>
      <c r="D134" s="214">
        <v>13308</v>
      </c>
      <c r="E134" s="214">
        <v>1325</v>
      </c>
      <c r="F134" s="214">
        <v>10784</v>
      </c>
      <c r="G134" s="214">
        <v>3256</v>
      </c>
      <c r="H134" s="214">
        <v>7528</v>
      </c>
      <c r="I134" s="214">
        <v>70827</v>
      </c>
      <c r="J134" s="214">
        <v>15427</v>
      </c>
      <c r="K134" s="214">
        <v>3005</v>
      </c>
      <c r="L134" s="214">
        <v>55400</v>
      </c>
      <c r="M134" s="214">
        <v>38706</v>
      </c>
      <c r="N134" s="214">
        <v>16694</v>
      </c>
      <c r="O134" s="214">
        <v>28735</v>
      </c>
      <c r="P134" s="214">
        <v>4330</v>
      </c>
      <c r="Q134" s="214">
        <v>66184</v>
      </c>
      <c r="R134" s="214">
        <v>41962</v>
      </c>
      <c r="S134" s="214">
        <v>24222</v>
      </c>
      <c r="U134" s="190"/>
    </row>
    <row r="135" spans="1:21" s="134" customFormat="1" ht="15" customHeight="1" x14ac:dyDescent="0.2">
      <c r="A135" s="132" t="s">
        <v>59</v>
      </c>
      <c r="B135" s="133">
        <f>(B134-B133)/B133*100</f>
        <v>30.832529290144727</v>
      </c>
      <c r="C135" s="133">
        <f t="shared" ref="C135:S135" si="3">(C134-C133)/C133*100</f>
        <v>-12.249134948096886</v>
      </c>
      <c r="D135" s="133">
        <f t="shared" si="3"/>
        <v>-11.586500132872708</v>
      </c>
      <c r="E135" s="133">
        <f t="shared" si="3"/>
        <v>293.17507418397628</v>
      </c>
      <c r="F135" s="133">
        <f t="shared" si="3"/>
        <v>-13.053293558010159</v>
      </c>
      <c r="G135" s="133">
        <f t="shared" si="3"/>
        <v>-18.661004246814887</v>
      </c>
      <c r="H135" s="133">
        <f t="shared" si="3"/>
        <v>-10.380952380952381</v>
      </c>
      <c r="I135" s="133">
        <f t="shared" si="3"/>
        <v>57.05827567855242</v>
      </c>
      <c r="J135" s="133">
        <f t="shared" si="3"/>
        <v>79.676217097600741</v>
      </c>
      <c r="K135" s="133">
        <f t="shared" si="3"/>
        <v>567.77777777777783</v>
      </c>
      <c r="L135" s="133">
        <f t="shared" si="3"/>
        <v>51.739249520679266</v>
      </c>
      <c r="M135" s="133">
        <f t="shared" si="3"/>
        <v>101.33159947984396</v>
      </c>
      <c r="N135" s="133">
        <f t="shared" si="3"/>
        <v>-3.4191495516343648</v>
      </c>
      <c r="O135" s="133">
        <f t="shared" si="3"/>
        <v>21.562737964294779</v>
      </c>
      <c r="P135" s="133">
        <f t="shared" si="3"/>
        <v>450.19059720457432</v>
      </c>
      <c r="Q135" s="133">
        <f t="shared" si="3"/>
        <v>35.309631386339007</v>
      </c>
      <c r="R135" s="133">
        <f t="shared" si="3"/>
        <v>80.652660582056129</v>
      </c>
      <c r="S135" s="133">
        <f t="shared" si="3"/>
        <v>-5.6959314775160603</v>
      </c>
      <c r="U135" s="192"/>
    </row>
    <row r="136" spans="1:21" s="137" customFormat="1" ht="15" customHeight="1" x14ac:dyDescent="0.2">
      <c r="A136" s="135" t="s">
        <v>60</v>
      </c>
      <c r="B136" s="136">
        <f>(B134-B121)/B121*100</f>
        <v>44.907152571250819</v>
      </c>
      <c r="C136" s="136">
        <f t="shared" ref="C136:S136" si="4">(C134-C121)/C121*100</f>
        <v>-5.7903562133591713</v>
      </c>
      <c r="D136" s="136">
        <f t="shared" si="4"/>
        <v>30.720608765991248</v>
      </c>
      <c r="E136" s="136">
        <f t="shared" si="4"/>
        <v>301.58608231387109</v>
      </c>
      <c r="F136" s="136">
        <f t="shared" si="4"/>
        <v>-29.938824225793454</v>
      </c>
      <c r="G136" s="136">
        <f t="shared" si="4"/>
        <v>23.765102326794768</v>
      </c>
      <c r="H136" s="136">
        <f t="shared" si="4"/>
        <v>-41.009941423744351</v>
      </c>
      <c r="I136" s="136">
        <f>(I134-I121)/I121*100</f>
        <v>77.375382245288321</v>
      </c>
      <c r="J136" s="136">
        <f t="shared" si="4"/>
        <v>119.78319849890211</v>
      </c>
      <c r="K136" s="136">
        <f t="shared" si="4"/>
        <v>-40.600237036863199</v>
      </c>
      <c r="L136" s="136">
        <f t="shared" si="4"/>
        <v>68.330835376378687</v>
      </c>
      <c r="M136" s="136">
        <f t="shared" si="4"/>
        <v>87.22191809115769</v>
      </c>
      <c r="N136" s="136">
        <f t="shared" si="4"/>
        <v>36.416551179351522</v>
      </c>
      <c r="O136" s="136">
        <f t="shared" si="4"/>
        <v>67.067051876608971</v>
      </c>
      <c r="P136" s="136">
        <f t="shared" si="4"/>
        <v>-19.64941849864902</v>
      </c>
      <c r="Q136" s="136">
        <f t="shared" si="4"/>
        <v>37.016583977956529</v>
      </c>
      <c r="R136" s="136">
        <f t="shared" si="4"/>
        <v>80.058474370665621</v>
      </c>
      <c r="S136" s="136">
        <f t="shared" si="4"/>
        <v>-3.1080868124318326</v>
      </c>
      <c r="U136" s="193"/>
    </row>
    <row r="137" spans="1:21" ht="15" customHeight="1" x14ac:dyDescent="0.2">
      <c r="A137" s="138" t="s">
        <v>198</v>
      </c>
      <c r="B137" s="139">
        <f>(B134-B108)/B108*100</f>
        <v>17.245830361085634</v>
      </c>
      <c r="C137" s="139">
        <f t="shared" ref="C137:S137" si="5">(C134-C108)/C108*100</f>
        <v>-15.588101327914227</v>
      </c>
      <c r="D137" s="139">
        <f t="shared" si="5"/>
        <v>-28.39001291433491</v>
      </c>
      <c r="E137" s="139">
        <f t="shared" si="5"/>
        <v>15.923009623797025</v>
      </c>
      <c r="F137" s="139">
        <f t="shared" si="5"/>
        <v>8.3057145726624491</v>
      </c>
      <c r="G137" s="139">
        <f t="shared" si="5"/>
        <v>-33.045445198437179</v>
      </c>
      <c r="H137" s="139">
        <f t="shared" si="5"/>
        <v>47.781703965449552</v>
      </c>
      <c r="I137" s="139">
        <f t="shared" si="5"/>
        <v>35.122193181601389</v>
      </c>
      <c r="J137" s="139">
        <f t="shared" si="5"/>
        <v>102.45406824146981</v>
      </c>
      <c r="K137" s="139">
        <f t="shared" si="5"/>
        <v>-9.6240601503759411</v>
      </c>
      <c r="L137" s="139">
        <f t="shared" si="5"/>
        <v>23.668995691675782</v>
      </c>
      <c r="M137" s="139">
        <f t="shared" si="5"/>
        <v>32.877888015379867</v>
      </c>
      <c r="N137" s="139">
        <f t="shared" si="5"/>
        <v>6.5483788613734992</v>
      </c>
      <c r="O137" s="139">
        <f t="shared" si="5"/>
        <v>9.658830712868264</v>
      </c>
      <c r="P137" s="139">
        <f t="shared" si="5"/>
        <v>-3.0886302596239932</v>
      </c>
      <c r="Q137" s="139">
        <f t="shared" si="5"/>
        <v>20.87611440201718</v>
      </c>
      <c r="R137" s="139">
        <f t="shared" si="5"/>
        <v>23.449308175508545</v>
      </c>
      <c r="S137" s="139">
        <f t="shared" si="5"/>
        <v>16.663375444916991</v>
      </c>
    </row>
    <row r="138" spans="1:21" ht="4.5" customHeight="1" x14ac:dyDescent="0.2">
      <c r="A138" s="140"/>
      <c r="B138" s="141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</row>
    <row r="139" spans="1:21" ht="22.5" hidden="1" customHeight="1" x14ac:dyDescent="0.2">
      <c r="A139" s="217" t="s">
        <v>116</v>
      </c>
      <c r="B139" s="217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</row>
    <row r="140" spans="1:21" s="12" customFormat="1" ht="11.25" hidden="1" customHeight="1" x14ac:dyDescent="0.2">
      <c r="A140" s="6" t="s">
        <v>115</v>
      </c>
      <c r="B140" s="7" t="s">
        <v>3</v>
      </c>
      <c r="C140" s="8" t="s">
        <v>1</v>
      </c>
      <c r="D140" s="8"/>
      <c r="E140" s="8"/>
      <c r="F140" s="8"/>
      <c r="G140" s="8"/>
      <c r="H140" s="9"/>
      <c r="I140" s="8" t="s">
        <v>2</v>
      </c>
      <c r="J140" s="8"/>
      <c r="K140" s="8"/>
      <c r="L140" s="8"/>
      <c r="M140" s="8"/>
      <c r="N140" s="10"/>
      <c r="O140" s="8" t="s">
        <v>4</v>
      </c>
      <c r="P140" s="8"/>
      <c r="Q140" s="11" t="s">
        <v>5</v>
      </c>
      <c r="R140" s="8"/>
      <c r="S140" s="9"/>
      <c r="U140" s="181"/>
    </row>
    <row r="141" spans="1:21" s="12" customFormat="1" ht="11.25" hidden="1" customHeight="1" x14ac:dyDescent="0.2">
      <c r="A141" s="13"/>
      <c r="B141" s="14"/>
      <c r="C141" s="15"/>
      <c r="D141" s="16" t="s">
        <v>4</v>
      </c>
      <c r="E141" s="17"/>
      <c r="F141" s="16" t="s">
        <v>5</v>
      </c>
      <c r="H141" s="9"/>
      <c r="I141" s="18"/>
      <c r="J141" s="16" t="s">
        <v>4</v>
      </c>
      <c r="K141" s="17"/>
      <c r="L141" s="11" t="s">
        <v>5</v>
      </c>
      <c r="M141" s="8"/>
      <c r="N141" s="9"/>
      <c r="O141" s="15"/>
      <c r="P141" s="19"/>
      <c r="Q141" s="20"/>
      <c r="R141" s="15"/>
      <c r="S141" s="21"/>
      <c r="U141" s="181"/>
    </row>
    <row r="142" spans="1:21" s="32" customFormat="1" ht="11.25" hidden="1" customHeight="1" thickBot="1" x14ac:dyDescent="0.25">
      <c r="A142" s="22"/>
      <c r="B142" s="23"/>
      <c r="C142" s="24"/>
      <c r="D142" s="22"/>
      <c r="E142" s="25" t="s">
        <v>114</v>
      </c>
      <c r="F142" s="8"/>
      <c r="G142" s="27" t="s">
        <v>6</v>
      </c>
      <c r="H142" s="28" t="s">
        <v>7</v>
      </c>
      <c r="I142" s="29"/>
      <c r="J142" s="22"/>
      <c r="K142" s="25" t="s">
        <v>114</v>
      </c>
      <c r="L142" s="30"/>
      <c r="M142" s="27" t="s">
        <v>6</v>
      </c>
      <c r="N142" s="28" t="s">
        <v>7</v>
      </c>
      <c r="O142" s="31"/>
      <c r="P142" s="25" t="s">
        <v>114</v>
      </c>
      <c r="Q142" s="30"/>
      <c r="R142" s="27" t="s">
        <v>6</v>
      </c>
      <c r="S142" s="28" t="s">
        <v>7</v>
      </c>
      <c r="U142" s="182"/>
    </row>
    <row r="143" spans="1:21" s="83" customFormat="1" ht="12.75" hidden="1" customHeight="1" thickTop="1" x14ac:dyDescent="0.2">
      <c r="A143" s="143" t="s">
        <v>113</v>
      </c>
      <c r="B143" s="81">
        <f t="shared" ref="B143:S143" si="6">SUM(B86:B97)</f>
        <v>1032298.4979952163</v>
      </c>
      <c r="C143" s="81">
        <f t="shared" si="6"/>
        <v>382368.32561336691</v>
      </c>
      <c r="D143" s="81">
        <f t="shared" si="6"/>
        <v>257495.19845624306</v>
      </c>
      <c r="E143" s="81">
        <f t="shared" si="6"/>
        <v>18951.962474642583</v>
      </c>
      <c r="F143" s="81">
        <f t="shared" si="6"/>
        <v>124873.12715712385</v>
      </c>
      <c r="G143" s="81">
        <f t="shared" si="6"/>
        <v>47381.131190675704</v>
      </c>
      <c r="H143" s="81">
        <f t="shared" si="6"/>
        <v>77491.995966448172</v>
      </c>
      <c r="I143" s="81">
        <f t="shared" si="6"/>
        <v>649930.17238184926</v>
      </c>
      <c r="J143" s="81">
        <f t="shared" si="6"/>
        <v>156311.50420164102</v>
      </c>
      <c r="K143" s="81">
        <f t="shared" si="6"/>
        <v>72616.276510280441</v>
      </c>
      <c r="L143" s="81">
        <f t="shared" si="6"/>
        <v>493618.6681802083</v>
      </c>
      <c r="M143" s="81">
        <f t="shared" si="6"/>
        <v>268758.05744758964</v>
      </c>
      <c r="N143" s="81">
        <f t="shared" si="6"/>
        <v>224860.61073261866</v>
      </c>
      <c r="O143" s="81">
        <f t="shared" si="6"/>
        <v>413806.7026578841</v>
      </c>
      <c r="P143" s="81">
        <f t="shared" si="6"/>
        <v>91568.228984923</v>
      </c>
      <c r="Q143" s="81">
        <f t="shared" si="6"/>
        <v>618491.79533733218</v>
      </c>
      <c r="R143" s="81">
        <f t="shared" si="6"/>
        <v>316139.1886382653</v>
      </c>
      <c r="S143" s="81">
        <f t="shared" si="6"/>
        <v>302352.60669906676</v>
      </c>
      <c r="U143" s="194"/>
    </row>
    <row r="144" spans="1:21" s="83" customFormat="1" ht="12.75" hidden="1" customHeight="1" x14ac:dyDescent="0.2">
      <c r="A144" s="96" t="s">
        <v>112</v>
      </c>
      <c r="B144" s="81">
        <f t="shared" ref="B144:S144" si="7">SUM(B99:B110)</f>
        <v>1107009.6719029532</v>
      </c>
      <c r="C144" s="81">
        <f t="shared" si="7"/>
        <v>366248.44130928582</v>
      </c>
      <c r="D144" s="81">
        <f t="shared" si="7"/>
        <v>218822.27617371158</v>
      </c>
      <c r="E144" s="81">
        <f t="shared" si="7"/>
        <v>14303.183000428075</v>
      </c>
      <c r="F144" s="81">
        <f t="shared" si="7"/>
        <v>147426.18513557425</v>
      </c>
      <c r="G144" s="81">
        <f t="shared" si="7"/>
        <v>69629.843697936216</v>
      </c>
      <c r="H144" s="81">
        <f t="shared" si="7"/>
        <v>77796.341437638024</v>
      </c>
      <c r="I144" s="81">
        <f t="shared" si="7"/>
        <v>740761.69059366744</v>
      </c>
      <c r="J144" s="81">
        <f t="shared" si="7"/>
        <v>169273.30085058667</v>
      </c>
      <c r="K144" s="81">
        <f t="shared" si="7"/>
        <v>82988.954897903051</v>
      </c>
      <c r="L144" s="81">
        <f t="shared" si="7"/>
        <v>571487.39974308084</v>
      </c>
      <c r="M144" s="81">
        <f t="shared" si="7"/>
        <v>317425.32279564638</v>
      </c>
      <c r="N144" s="81">
        <f t="shared" si="7"/>
        <v>254062.07694743454</v>
      </c>
      <c r="O144" s="81">
        <f t="shared" si="7"/>
        <v>388096.57702429825</v>
      </c>
      <c r="P144" s="81">
        <f t="shared" si="7"/>
        <v>97292.13789833113</v>
      </c>
      <c r="Q144" s="81">
        <f t="shared" si="7"/>
        <v>718913.17487865523</v>
      </c>
      <c r="R144" s="81">
        <f t="shared" si="7"/>
        <v>387054.45649358252</v>
      </c>
      <c r="S144" s="81">
        <f t="shared" si="7"/>
        <v>331858.71838507254</v>
      </c>
      <c r="U144" s="194"/>
    </row>
    <row r="145" spans="1:21" s="83" customFormat="1" ht="12.75" hidden="1" customHeight="1" x14ac:dyDescent="0.2">
      <c r="A145" s="96" t="s">
        <v>111</v>
      </c>
      <c r="B145" s="81">
        <f t="shared" ref="B145:S145" si="8">SUM(B112:B123)</f>
        <v>1015060.9698834696</v>
      </c>
      <c r="C145" s="81">
        <f t="shared" si="8"/>
        <v>340775.88461392699</v>
      </c>
      <c r="D145" s="81">
        <f t="shared" si="8"/>
        <v>189017.17504618401</v>
      </c>
      <c r="E145" s="81">
        <f t="shared" si="8"/>
        <v>13551.805612318834</v>
      </c>
      <c r="F145" s="81">
        <f t="shared" si="8"/>
        <v>151760.709567743</v>
      </c>
      <c r="G145" s="81">
        <f t="shared" si="8"/>
        <v>64455.672489408578</v>
      </c>
      <c r="H145" s="81">
        <f t="shared" si="8"/>
        <v>87304.037078334411</v>
      </c>
      <c r="I145" s="81">
        <f t="shared" si="8"/>
        <v>674284.08526954264</v>
      </c>
      <c r="J145" s="81">
        <f t="shared" si="8"/>
        <v>167813.78607621163</v>
      </c>
      <c r="K145" s="81">
        <f t="shared" si="8"/>
        <v>69937.721030345521</v>
      </c>
      <c r="L145" s="81">
        <f t="shared" si="8"/>
        <v>506469.29919333098</v>
      </c>
      <c r="M145" s="81">
        <f t="shared" si="8"/>
        <v>278496.52275307855</v>
      </c>
      <c r="N145" s="81">
        <f t="shared" si="8"/>
        <v>227974.77644025243</v>
      </c>
      <c r="O145" s="81">
        <f t="shared" si="8"/>
        <v>356830.96112239565</v>
      </c>
      <c r="P145" s="81">
        <f t="shared" si="8"/>
        <v>83490.52664266435</v>
      </c>
      <c r="Q145" s="81">
        <f t="shared" si="8"/>
        <v>658231.00876107393</v>
      </c>
      <c r="R145" s="81">
        <f t="shared" si="8"/>
        <v>342952.19524248713</v>
      </c>
      <c r="S145" s="81">
        <f t="shared" si="8"/>
        <v>315276.81351858686</v>
      </c>
      <c r="U145" s="194"/>
    </row>
    <row r="146" spans="1:21" s="146" customFormat="1" ht="12.75" hidden="1" customHeight="1" x14ac:dyDescent="0.2">
      <c r="A146" s="144" t="s">
        <v>110</v>
      </c>
      <c r="B146" s="145">
        <f>(B145-B144)/B144*100</f>
        <v>-8.3060432400218716</v>
      </c>
      <c r="C146" s="145">
        <f>(C145-C144)/C144*100</f>
        <v>-6.9549938845604578</v>
      </c>
      <c r="D146" s="145">
        <f>(D145-D144)/D144*100</f>
        <v>-13.620688738228303</v>
      </c>
      <c r="E146" s="145">
        <f>(E145-E144)/E144*100</f>
        <v>-5.2532180290691413</v>
      </c>
      <c r="F146" s="145">
        <f t="shared" ref="F146:R146" si="9">(F145-F144)/F144*100</f>
        <v>2.9401319909232457</v>
      </c>
      <c r="G146" s="145">
        <f>(G145-G144)/G144*100</f>
        <v>-7.4309677197810471</v>
      </c>
      <c r="H146" s="145">
        <f t="shared" si="9"/>
        <v>12.221263191814501</v>
      </c>
      <c r="I146" s="145">
        <f>(I145-I144)/I144*100</f>
        <v>-8.9742229070793016</v>
      </c>
      <c r="J146" s="145">
        <f t="shared" si="9"/>
        <v>-0.86222385162992676</v>
      </c>
      <c r="K146" s="145">
        <f t="shared" si="9"/>
        <v>-15.726470930515726</v>
      </c>
      <c r="L146" s="145">
        <f t="shared" si="9"/>
        <v>-11.376996339548263</v>
      </c>
      <c r="M146" s="145">
        <f t="shared" si="9"/>
        <v>-12.263923904908369</v>
      </c>
      <c r="N146" s="145">
        <f t="shared" si="9"/>
        <v>-10.268081258179896</v>
      </c>
      <c r="O146" s="145">
        <f t="shared" si="9"/>
        <v>-8.0561431748843031</v>
      </c>
      <c r="P146" s="145">
        <f t="shared" si="9"/>
        <v>-14.185741575634058</v>
      </c>
      <c r="Q146" s="145">
        <f t="shared" si="9"/>
        <v>-8.4408198706086868</v>
      </c>
      <c r="R146" s="145">
        <f t="shared" si="9"/>
        <v>-11.394329792925824</v>
      </c>
      <c r="S146" s="145">
        <f>(S145-S144)/S144*100</f>
        <v>-4.9966759792174127</v>
      </c>
      <c r="U146" s="195"/>
    </row>
    <row r="147" spans="1:21" s="146" customFormat="1" ht="12.75" hidden="1" customHeight="1" x14ac:dyDescent="0.2">
      <c r="A147" s="147" t="s">
        <v>109</v>
      </c>
      <c r="B147" s="148">
        <f>(B145-B143)/B143*100</f>
        <v>-1.669820129083103</v>
      </c>
      <c r="C147" s="148">
        <f t="shared" ref="C147:S147" si="10">(C145-C143)/C143*100</f>
        <v>-10.877585357709849</v>
      </c>
      <c r="D147" s="148">
        <f t="shared" si="10"/>
        <v>-26.593903039980653</v>
      </c>
      <c r="E147" s="148">
        <f t="shared" si="10"/>
        <v>-28.493919136601665</v>
      </c>
      <c r="F147" s="148">
        <f t="shared" si="10"/>
        <v>21.531920456182199</v>
      </c>
      <c r="G147" s="148">
        <f t="shared" si="10"/>
        <v>36.036584331471246</v>
      </c>
      <c r="H147" s="148">
        <f t="shared" si="10"/>
        <v>12.662005913661812</v>
      </c>
      <c r="I147" s="148">
        <f t="shared" si="10"/>
        <v>3.7471583752515629</v>
      </c>
      <c r="J147" s="148">
        <f t="shared" si="10"/>
        <v>7.3585638711100465</v>
      </c>
      <c r="K147" s="148">
        <f t="shared" si="10"/>
        <v>-3.6886433850070932</v>
      </c>
      <c r="L147" s="148">
        <f t="shared" si="10"/>
        <v>2.6033519073535567</v>
      </c>
      <c r="M147" s="148">
        <f t="shared" si="10"/>
        <v>3.6235063603211222</v>
      </c>
      <c r="N147" s="148">
        <f t="shared" si="10"/>
        <v>1.3849316238568883</v>
      </c>
      <c r="O147" s="148">
        <f t="shared" si="10"/>
        <v>-13.768685033261368</v>
      </c>
      <c r="P147" s="148">
        <f t="shared" si="10"/>
        <v>-8.8215120373122744</v>
      </c>
      <c r="Q147" s="148">
        <f t="shared" si="10"/>
        <v>6.4251803699461441</v>
      </c>
      <c r="R147" s="148">
        <f t="shared" si="10"/>
        <v>8.4813928699304562</v>
      </c>
      <c r="S147" s="148">
        <f t="shared" si="10"/>
        <v>4.2745478402253809</v>
      </c>
      <c r="U147" s="195"/>
    </row>
    <row r="148" spans="1:21" ht="13.5" hidden="1" customHeight="1" thickTop="1" x14ac:dyDescent="0.2">
      <c r="A148" s="149" t="s">
        <v>108</v>
      </c>
    </row>
    <row r="149" spans="1:21" ht="13.5" hidden="1" customHeight="1" x14ac:dyDescent="0.2">
      <c r="C149" s="1"/>
      <c r="J149" s="153" t="s">
        <v>107</v>
      </c>
      <c r="K149" s="154" t="s">
        <v>0</v>
      </c>
      <c r="L149" s="154" t="s">
        <v>106</v>
      </c>
    </row>
  </sheetData>
  <mergeCells count="3">
    <mergeCell ref="A1:S1"/>
    <mergeCell ref="R2:S2"/>
    <mergeCell ref="A139:S139"/>
  </mergeCells>
  <phoneticPr fontId="6" type="noConversion"/>
  <printOptions horizontalCentered="1"/>
  <pageMargins left="0" right="0" top="0.23622047244094491" bottom="0.19685039370078741" header="0.15748031496062992" footer="0.16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2013-12-03T02:21:23Z</cp:lastPrinted>
  <dcterms:created xsi:type="dcterms:W3CDTF">2011-10-06T02:55:06Z</dcterms:created>
  <dcterms:modified xsi:type="dcterms:W3CDTF">2013-12-04T00:37:48Z</dcterms:modified>
</cp:coreProperties>
</file>