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270" windowWidth="27885" windowHeight="11580"/>
  </bookViews>
  <sheets>
    <sheet name="수주통계" sheetId="3" r:id="rId1"/>
  </sheets>
  <definedNames>
    <definedName name="_xlnm.Print_Area" localSheetId="0">수주통계!$A$1:$U$174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72" i="3" l="1"/>
  <c r="R172" i="3"/>
  <c r="Q172" i="3"/>
  <c r="P172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S171" i="3"/>
  <c r="R171" i="3"/>
  <c r="Q171" i="3"/>
  <c r="P171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S170" i="3"/>
  <c r="R170" i="3"/>
  <c r="Q170" i="3"/>
  <c r="P170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C174" i="3" s="1"/>
  <c r="B170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S165" i="3"/>
  <c r="R165" i="3"/>
  <c r="Q165" i="3"/>
  <c r="P165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C173" i="3"/>
  <c r="U170" i="3" l="1"/>
  <c r="U162" i="3"/>
  <c r="T167" i="3" l="1"/>
  <c r="T166" i="3"/>
  <c r="T165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1" i="3" l="1"/>
  <c r="U165" i="3" s="1"/>
  <c r="T172" i="3"/>
  <c r="T171" i="3"/>
  <c r="T170" i="3"/>
  <c r="T173" i="3" s="1"/>
  <c r="S173" i="3"/>
  <c r="R174" i="3"/>
  <c r="Q173" i="3"/>
  <c r="P174" i="3"/>
  <c r="O173" i="3"/>
  <c r="N174" i="3"/>
  <c r="M173" i="3"/>
  <c r="L174" i="3"/>
  <c r="K173" i="3"/>
  <c r="J174" i="3"/>
  <c r="I173" i="3"/>
  <c r="H174" i="3"/>
  <c r="G173" i="3"/>
  <c r="F174" i="3"/>
  <c r="E173" i="3"/>
  <c r="D174" i="3"/>
  <c r="D173" i="3" l="1"/>
  <c r="F173" i="3"/>
  <c r="H173" i="3"/>
  <c r="J173" i="3"/>
  <c r="L173" i="3"/>
  <c r="N173" i="3"/>
  <c r="P173" i="3"/>
  <c r="R173" i="3"/>
  <c r="E174" i="3"/>
  <c r="G174" i="3"/>
  <c r="I174" i="3"/>
  <c r="K174" i="3"/>
  <c r="M174" i="3"/>
  <c r="O174" i="3"/>
  <c r="Q174" i="3"/>
  <c r="S174" i="3"/>
  <c r="T174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67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66" i="3" l="1"/>
  <c r="U171" i="3"/>
  <c r="U172" i="3"/>
  <c r="U174" i="3" l="1"/>
  <c r="U173" i="3"/>
  <c r="B173" i="3" l="1"/>
  <c r="B174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<sst xmlns="http://schemas.openxmlformats.org/spreadsheetml/2006/main" count="240" uniqueCount="191">
  <si>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</si>
  <si>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</si>
  <si>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</si>
  <si>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</si>
  <si>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</si>
  <si>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</si>
  <si>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</si>
  <si>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</si>
  <si>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</si>
  <si>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</si>
  <si>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</si>
  <si>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</si>
  <si>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</si>
  <si>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</si>
  <si>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</si>
  <si>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</si>
  <si>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</si>
  <si>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</si>
  <si>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</si>
  <si>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</si>
  <si>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</si>
  <si>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</si>
  <si>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</si>
  <si>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</si>
  <si>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</si>
  <si>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</si>
  <si>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</si>
  <si>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</si>
  <si>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</si>
  <si>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</si>
  <si>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</si>
  <si>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</si>
  <si>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</si>
  <si>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</si>
  <si>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</si>
  <si>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</si>
  <si>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</si>
  <si>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</si>
  <si>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</si>
  <si>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</si>
  <si>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</si>
  <si>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</si>
  <si>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</si>
  <si>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</si>
  <si>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</si>
  <si>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</si>
  <si>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</si>
  <si>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</si>
  <si>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</si>
  <si>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</si>
  <si>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</si>
  <si>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</si>
  <si>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</si>
  <si>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</si>
  <si>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</si>
  <si>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</si>
  <si>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</si>
  <si>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</si>
  <si>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</si>
  <si>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</si>
  <si>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</si>
  <si>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</si>
  <si>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</si>
  <si>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</si>
  <si>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</si>
  <si>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</si>
  <si>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</si>
  <si>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</si>
  <si>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</si>
  <si>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</si>
  <si>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</si>
  <si>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</si>
  <si>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</si>
  <si>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</si>
  <si>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</si>
  <si>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</si>
  <si>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</si>
  <si>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</si>
  <si>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</si>
  <si>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</si>
  <si>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</si>
  <si>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</si>
  <si>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</si>
  <si>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</si>
  <si>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</si>
  <si>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</si>
  <si>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</si>
  <si>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</si>
  <si>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</si>
  <si>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</si>
  <si>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</si>
  <si>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</si>
  <si>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</si>
  <si>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</si>
  <si>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</si>
  <si>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</si>
  <si>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</si>
  <si>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</si>
  <si>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</si>
  <si>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</si>
  <si>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</si>
  <si>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</si>
  <si>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</si>
  <si>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</si>
  <si>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</si>
  <si>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</si>
  <si>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</si>
  <si>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</si>
  <si>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</si>
  <si>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</si>
  <si>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</si>
  <si>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</si>
  <si>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</si>
  <si>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</si>
  <si>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</si>
  <si>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</si>
  <si>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</si>
  <si>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</si>
  <si>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</si>
  <si>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</si>
  <si>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</si>
  <si>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</si>
  <si>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</si>
  <si>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</si>
  <si>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</si>
  <si>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</si>
  <si>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</si>
  <si>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</si>
  <si>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</si>
  <si>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</si>
  <si>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</si>
  <si>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</si>
  <si>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</si>
  <si>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</si>
  <si>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</si>
  <si>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</si>
  <si>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</si>
  <si>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</si>
  <si>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</si>
  <si>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</si>
  <si>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</si>
  <si>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</si>
  <si>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</si>
  <si>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</si>
  <si>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</si>
  <si>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</si>
  <si>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</si>
  <si>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</si>
  <si>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</si>
  <si>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</si>
  <si>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</si>
  <si>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</si>
  <si>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</si>
  <si>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</si>
  <si>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</si>
  <si>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</si>
  <si>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</si>
  <si>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</si>
  <si>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</si>
  <si>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</si>
  <si>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</si>
  <si>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</si>
  <si>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</si>
  <si>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</si>
  <si>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</si>
  <si>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</si>
  <si>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</si>
  <si>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</si>
  <si>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</si>
  <si>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</si>
  <si>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</si>
  <si>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</si>
  <si>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</si>
  <si>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</si>
  <si>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</si>
  <si>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</si>
  <si>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</si>
  <si>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</si>
  <si>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</si>
  <si>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</si>
  <si>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</si>
  <si>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</si>
  <si>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</si>
  <si>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</si>
  <si>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</si>
  <si>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</si>
  <si>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2016년 2월 건설수주액분석</t>
    <phoneticPr fontId="13" type="noConversion"/>
  </si>
  <si>
    <t>2016. 2</t>
    <phoneticPr fontId="12" type="noConversion"/>
  </si>
  <si>
    <t>16.2월 누적</t>
    <phoneticPr fontId="12" type="noConversion"/>
  </si>
  <si>
    <t>15.2월 누적</t>
    <phoneticPr fontId="12" type="noConversion"/>
  </si>
  <si>
    <t>14.2월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</si>
</sst>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0" borderId="0" xfId="0" applyFont="1">
      <alignment vertical="center"/>
    </xf>
    <xf numFmtId="41" fontId="20" fillId="0" borderId="0" xfId="0" applyNumberFormat="1" applyFont="1">
      <alignment vertical="center"/>
    </xf>
    <xf numFmtId="0" fontId="21" fillId="0" borderId="0" xfId="0" applyFont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176" fontId="17" fillId="11" borderId="1" xfId="0" applyNumberFormat="1" applyFont="1" applyFill="1" applyBorder="1">
      <alignment vertical="center"/>
    </xf>
    <xf numFmtId="49" fontId="18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6" fillId="8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41" fontId="26" fillId="0" borderId="0" xfId="0" applyNumberFormat="1" applyFont="1" applyFill="1">
      <alignment vertical="center"/>
    </xf>
    <xf numFmtId="176" fontId="29" fillId="11" borderId="1" xfId="0" applyNumberFormat="1" applyFont="1" applyFill="1" applyBorder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1" fillId="10" borderId="0" xfId="0" applyNumberFormat="1" applyFont="1" applyFill="1">
      <alignment vertical="center"/>
    </xf>
    <xf numFmtId="176" fontId="31" fillId="0" borderId="1" xfId="0" applyNumberFormat="1" applyFont="1" applyFill="1" applyBorder="1">
      <alignment vertical="center"/>
    </xf>
    <xf numFmtId="0" fontId="32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30" fillId="11" borderId="10" xfId="0" applyFont="1" applyFill="1" applyBorder="1">
      <alignment vertical="center"/>
    </xf>
    <xf numFmtId="178" fontId="18" fillId="11" borderId="1" xfId="5" applyNumberFormat="1" applyFont="1" applyFill="1" applyBorder="1" applyAlignment="1"/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8"/>
  <sheetViews>
    <sheetView tabSelected="1" zoomScaleNormal="100" workbookViewId="0">
      <pane ySplit="5" topLeftCell="A6" activePane="bottomLeft" state="frozen"/>
      <selection pane="bottomLeft" activeCell="N178" sqref="N178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9" hidden="1" customWidth="1"/>
    <col min="21" max="21" width="12.25" style="185" hidden="1" customWidth="1"/>
    <col min="22" max="23" width="9" customWidth="1"/>
    <col min="25" max="25" width="12.375" bestFit="1" customWidth="1"/>
  </cols>
  <sheetData>
    <row r="1" spans="1:21" ht="26.25" customHeight="1">
      <c r="A1" s="239" t="s">
        <v>186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6"/>
      <c r="S2" s="200" t="s">
        <v>177</v>
      </c>
      <c r="U2" s="200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36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37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38"/>
    </row>
    <row r="6" spans="1:21" ht="17.25" hidden="1" thickTop="1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10"/>
      <c r="U6" s="207"/>
    </row>
    <row r="7" spans="1:21" ht="17.25" hidden="1" thickTop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93"/>
    </row>
    <row r="8" spans="1:21" ht="17.25" hidden="1" thickTop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93"/>
    </row>
    <row r="9" spans="1:21" ht="17.25" hidden="1" thickTop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93"/>
    </row>
    <row r="10" spans="1:21" ht="17.25" hidden="1" thickTop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93"/>
    </row>
    <row r="11" spans="1:21" ht="17.25" hidden="1" thickTop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93"/>
    </row>
    <row r="12" spans="1:21" ht="17.25" hidden="1" thickTop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93"/>
    </row>
    <row r="13" spans="1:21" ht="17.25" hidden="1" thickTop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93"/>
    </row>
    <row r="14" spans="1:21" ht="17.25" hidden="1" thickTop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93"/>
    </row>
    <row r="15" spans="1:21" ht="17.25" hidden="1" thickTop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93"/>
    </row>
    <row r="16" spans="1:21" ht="17.25" hidden="1" thickTop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93"/>
    </row>
    <row r="17" spans="1:21" ht="17.25" hidden="1" thickTop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93"/>
    </row>
    <row r="18" spans="1:21" ht="17.25" hidden="1" thickTop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93"/>
    </row>
    <row r="19" spans="1:21" ht="17.25" hidden="1" thickTop="1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93"/>
    </row>
    <row r="20" spans="1:21" ht="17.25" hidden="1" thickTop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93"/>
    </row>
    <row r="21" spans="1:21" ht="17.25" hidden="1" thickTop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93"/>
    </row>
    <row r="22" spans="1:21" ht="17.25" hidden="1" thickTop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93"/>
    </row>
    <row r="23" spans="1:21" ht="17.25" hidden="1" thickTop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93"/>
    </row>
    <row r="24" spans="1:21" ht="17.25" hidden="1" thickTop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93"/>
    </row>
    <row r="25" spans="1:21" ht="17.25" hidden="1" thickTop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93"/>
    </row>
    <row r="26" spans="1:21" ht="17.25" hidden="1" thickTop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93"/>
    </row>
    <row r="27" spans="1:21" ht="17.25" hidden="1" thickTop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93"/>
    </row>
    <row r="28" spans="1:21" ht="17.25" hidden="1" thickTop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93"/>
    </row>
    <row r="29" spans="1:21" ht="17.25" hidden="1" thickTop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93"/>
    </row>
    <row r="30" spans="1:21" ht="17.25" hidden="1" thickTop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93"/>
    </row>
    <row r="31" spans="1:21" ht="17.25" hidden="1" thickTop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93"/>
    </row>
    <row r="32" spans="1:21" ht="17.25" hidden="1" thickTop="1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93"/>
    </row>
    <row r="33" spans="1:21" ht="17.25" hidden="1" thickTop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93"/>
    </row>
    <row r="34" spans="1:21" ht="17.25" hidden="1" thickTop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93"/>
    </row>
    <row r="35" spans="1:21" ht="17.25" hidden="1" thickTop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93"/>
    </row>
    <row r="36" spans="1:21" ht="17.25" hidden="1" thickTop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93"/>
    </row>
    <row r="37" spans="1:21" ht="17.25" hidden="1" thickTop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93"/>
    </row>
    <row r="38" spans="1:21" ht="17.25" hidden="1" thickTop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93"/>
    </row>
    <row r="39" spans="1:21" ht="17.25" hidden="1" thickTop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93"/>
    </row>
    <row r="40" spans="1:21" ht="17.25" hidden="1" thickTop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93"/>
    </row>
    <row r="41" spans="1:21" ht="17.25" hidden="1" thickTop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93"/>
    </row>
    <row r="42" spans="1:21" ht="17.25" hidden="1" thickTop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93"/>
    </row>
    <row r="43" spans="1:21" ht="17.25" hidden="1" thickTop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93"/>
    </row>
    <row r="44" spans="1:21" ht="17.25" hidden="1" thickTop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93"/>
    </row>
    <row r="45" spans="1:21" ht="17.25" hidden="1" thickTop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93"/>
    </row>
    <row r="46" spans="1:21" ht="17.25" hidden="1" thickTop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9">
        <v>84.9</v>
      </c>
      <c r="U46" s="194">
        <f>B46/T46*100</f>
        <v>88436.966040175394</v>
      </c>
    </row>
    <row r="47" spans="1:21" ht="17.25" hidden="1" thickTop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9">
        <v>84.9</v>
      </c>
      <c r="U47" s="194">
        <f t="shared" ref="U47:U110" si="0">B47/T47*100</f>
        <v>86534.520488691196</v>
      </c>
    </row>
    <row r="48" spans="1:21" ht="17.25" hidden="1" thickTop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9">
        <v>84.9</v>
      </c>
      <c r="U48" s="194">
        <f t="shared" si="0"/>
        <v>112352.57610569902</v>
      </c>
    </row>
    <row r="49" spans="1:21" ht="17.25" hidden="1" thickTop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9">
        <v>84.9</v>
      </c>
      <c r="U49" s="194">
        <f t="shared" si="0"/>
        <v>109735.71375113174</v>
      </c>
    </row>
    <row r="50" spans="1:21" ht="17.25" hidden="1" thickTop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9">
        <v>84.9</v>
      </c>
      <c r="U50" s="194">
        <f t="shared" si="0"/>
        <v>103372.19571463008</v>
      </c>
    </row>
    <row r="51" spans="1:21" ht="17.25" hidden="1" thickTop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9">
        <v>84.9</v>
      </c>
      <c r="U51" s="194">
        <f t="shared" si="0"/>
        <v>157955.57480177371</v>
      </c>
    </row>
    <row r="52" spans="1:21" ht="17.25" hidden="1" thickTop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9">
        <v>84.9</v>
      </c>
      <c r="U52" s="194">
        <f t="shared" si="0"/>
        <v>90509.000201634088</v>
      </c>
    </row>
    <row r="53" spans="1:21" ht="17.25" hidden="1" thickTop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9">
        <v>84.9</v>
      </c>
      <c r="U53" s="194">
        <f t="shared" si="0"/>
        <v>96057.936547916674</v>
      </c>
    </row>
    <row r="54" spans="1:21" ht="17.25" hidden="1" thickTop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9">
        <v>84.9</v>
      </c>
      <c r="U54" s="194">
        <f t="shared" si="0"/>
        <v>123678.26297163907</v>
      </c>
    </row>
    <row r="55" spans="1:21" ht="17.25" hidden="1" thickTop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9">
        <v>84.9</v>
      </c>
      <c r="U55" s="194">
        <f t="shared" si="0"/>
        <v>145885.32397313989</v>
      </c>
    </row>
    <row r="56" spans="1:21" ht="17.25" hidden="1" thickTop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9">
        <v>84.9</v>
      </c>
      <c r="U56" s="194">
        <f t="shared" si="0"/>
        <v>166874.70173467256</v>
      </c>
    </row>
    <row r="57" spans="1:21" ht="17.25" hidden="1" thickTop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9">
        <v>84.9</v>
      </c>
      <c r="U57" s="194">
        <f t="shared" si="0"/>
        <v>225224.19642822491</v>
      </c>
    </row>
    <row r="58" spans="1:21" s="174" customFormat="1" ht="17.25" hidden="1" thickTop="1">
      <c r="A58" s="110" t="s">
        <v>85</v>
      </c>
      <c r="B58" s="191">
        <v>1279117.8064766699</v>
      </c>
      <c r="C58" s="192">
        <v>370887.19010117021</v>
      </c>
      <c r="D58" s="192">
        <v>219321.66055654519</v>
      </c>
      <c r="E58" s="192"/>
      <c r="F58" s="192">
        <v>151565.52954462502</v>
      </c>
      <c r="G58" s="192">
        <v>75699.276960817297</v>
      </c>
      <c r="H58" s="192">
        <v>75866.252583807742</v>
      </c>
      <c r="I58" s="192">
        <v>908230.61637549952</v>
      </c>
      <c r="J58" s="192">
        <v>142605.59324960742</v>
      </c>
      <c r="K58" s="192"/>
      <c r="L58" s="192">
        <v>765625.02312589216</v>
      </c>
      <c r="M58" s="192">
        <v>505784.68642786035</v>
      </c>
      <c r="N58" s="192">
        <v>259840.33669803187</v>
      </c>
      <c r="O58" s="192">
        <v>361927.25380615261</v>
      </c>
      <c r="P58" s="192"/>
      <c r="Q58" s="192">
        <v>917190.55267051735</v>
      </c>
      <c r="R58" s="192">
        <v>581483.96338867769</v>
      </c>
      <c r="S58" s="192">
        <v>335706.58928183961</v>
      </c>
      <c r="T58" s="211">
        <v>84.9</v>
      </c>
      <c r="U58" s="195">
        <f t="shared" si="0"/>
        <v>1506616.9687593284</v>
      </c>
    </row>
    <row r="59" spans="1:21" ht="17.25" hidden="1" thickTop="1">
      <c r="A59" s="187" t="s">
        <v>86</v>
      </c>
      <c r="B59" s="188">
        <v>66556.836799503886</v>
      </c>
      <c r="C59" s="189">
        <v>18774.017073714371</v>
      </c>
      <c r="D59" s="189">
        <v>6066.152573798513</v>
      </c>
      <c r="E59" s="190" t="s">
        <v>41</v>
      </c>
      <c r="F59" s="187">
        <v>12707.864499915859</v>
      </c>
      <c r="G59" s="187">
        <v>10308.73</v>
      </c>
      <c r="H59" s="187">
        <v>2399.1344999158596</v>
      </c>
      <c r="I59" s="187">
        <v>47782.819725789501</v>
      </c>
      <c r="J59" s="187">
        <v>2706.1234806715547</v>
      </c>
      <c r="K59" s="190" t="s">
        <v>41</v>
      </c>
      <c r="L59" s="187">
        <v>45076.69624511795</v>
      </c>
      <c r="M59" s="187">
        <v>25298.752345508976</v>
      </c>
      <c r="N59" s="187">
        <v>19777.943899608974</v>
      </c>
      <c r="O59" s="187">
        <v>8772.2760544700686</v>
      </c>
      <c r="P59" s="190" t="s">
        <v>41</v>
      </c>
      <c r="Q59" s="187">
        <v>57784.560745033807</v>
      </c>
      <c r="R59" s="187">
        <v>35607.482345508972</v>
      </c>
      <c r="S59" s="187">
        <v>22177.078399524835</v>
      </c>
      <c r="T59" s="209">
        <v>94.5</v>
      </c>
      <c r="U59" s="194">
        <f t="shared" si="0"/>
        <v>70430.515131750144</v>
      </c>
    </row>
    <row r="60" spans="1:21" ht="17.25" hidden="1" thickTop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9">
        <v>94.5</v>
      </c>
      <c r="U60" s="194">
        <f t="shared" si="0"/>
        <v>73836.592715688006</v>
      </c>
    </row>
    <row r="61" spans="1:21" ht="17.25" hidden="1" thickTop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9">
        <v>94.5</v>
      </c>
      <c r="U61" s="194">
        <f t="shared" si="0"/>
        <v>104987.1595630345</v>
      </c>
    </row>
    <row r="62" spans="1:21" ht="17.25" hidden="1" thickTop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9">
        <v>94.5</v>
      </c>
      <c r="U62" s="194">
        <f t="shared" si="0"/>
        <v>99816.631311690682</v>
      </c>
    </row>
    <row r="63" spans="1:21" ht="17.25" hidden="1" thickTop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9">
        <v>94.5</v>
      </c>
      <c r="U63" s="194">
        <f t="shared" si="0"/>
        <v>120522.01702329516</v>
      </c>
    </row>
    <row r="64" spans="1:21" ht="17.25" hidden="1" thickTop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9">
        <v>94.5</v>
      </c>
      <c r="U64" s="194">
        <f t="shared" si="0"/>
        <v>113718.87199862406</v>
      </c>
    </row>
    <row r="65" spans="1:21" ht="17.25" hidden="1" thickTop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9">
        <v>94.5</v>
      </c>
      <c r="U65" s="194">
        <f t="shared" si="0"/>
        <v>70747.32042888405</v>
      </c>
    </row>
    <row r="66" spans="1:21" ht="17.25" hidden="1" thickTop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9">
        <v>94.5</v>
      </c>
      <c r="U66" s="194">
        <f t="shared" si="0"/>
        <v>80660.809484864018</v>
      </c>
    </row>
    <row r="67" spans="1:21" ht="17.25" hidden="1" thickTop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9">
        <v>94.5</v>
      </c>
      <c r="U67" s="194">
        <f t="shared" si="0"/>
        <v>71634.274377748501</v>
      </c>
    </row>
    <row r="68" spans="1:21" ht="17.25" hidden="1" thickTop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9">
        <v>94.5</v>
      </c>
      <c r="U68" s="194">
        <f t="shared" si="0"/>
        <v>102880.0825918848</v>
      </c>
    </row>
    <row r="69" spans="1:21" ht="17.25" hidden="1" thickTop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9">
        <v>94.5</v>
      </c>
      <c r="U69" s="194">
        <f t="shared" si="0"/>
        <v>100622.05118730819</v>
      </c>
    </row>
    <row r="70" spans="1:21" ht="17.25" hidden="1" thickTop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9">
        <v>94.5</v>
      </c>
      <c r="U70" s="194">
        <f t="shared" si="0"/>
        <v>260885.8988345387</v>
      </c>
    </row>
    <row r="71" spans="1:21" ht="17.25" hidden="1" thickTop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9">
        <v>94.5</v>
      </c>
      <c r="U71" s="194">
        <f t="shared" si="0"/>
        <v>1270742.2246493108</v>
      </c>
    </row>
    <row r="72" spans="1:21" ht="17.25" hidden="1" thickTop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9">
        <v>96.1</v>
      </c>
      <c r="U72" s="194">
        <f t="shared" si="0"/>
        <v>64754.607466964408</v>
      </c>
    </row>
    <row r="73" spans="1:21" ht="17.25" hidden="1" thickTop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9">
        <v>96.1</v>
      </c>
      <c r="U73" s="194">
        <f t="shared" si="0"/>
        <v>64124.616087848553</v>
      </c>
    </row>
    <row r="74" spans="1:21" ht="17.25" hidden="1" thickTop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9">
        <v>96.1</v>
      </c>
      <c r="U74" s="194">
        <f t="shared" si="0"/>
        <v>88732.249071982238</v>
      </c>
    </row>
    <row r="75" spans="1:21" ht="17.25" hidden="1" thickTop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9">
        <v>96.1</v>
      </c>
      <c r="U75" s="194">
        <f t="shared" si="0"/>
        <v>91230.795990496888</v>
      </c>
    </row>
    <row r="76" spans="1:21" ht="17.25" hidden="1" thickTop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9">
        <v>96.1</v>
      </c>
      <c r="U76" s="194">
        <f t="shared" si="0"/>
        <v>85869.017524621479</v>
      </c>
    </row>
    <row r="77" spans="1:21" ht="17.25" hidden="1" thickTop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9">
        <v>96.1</v>
      </c>
      <c r="U77" s="194">
        <f t="shared" si="0"/>
        <v>133600.68484175816</v>
      </c>
    </row>
    <row r="78" spans="1:21" ht="17.25" hidden="1" thickTop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9">
        <v>96.1</v>
      </c>
      <c r="U78" s="194">
        <f t="shared" si="0"/>
        <v>66594.226092327532</v>
      </c>
    </row>
    <row r="79" spans="1:21" ht="17.25" hidden="1" thickTop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9">
        <v>96.1</v>
      </c>
      <c r="U79" s="194">
        <f t="shared" si="0"/>
        <v>54758.674767897071</v>
      </c>
    </row>
    <row r="80" spans="1:21" ht="17.25" hidden="1" thickTop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9">
        <v>96.1</v>
      </c>
      <c r="U80" s="194">
        <f t="shared" si="0"/>
        <v>106708.02032384509</v>
      </c>
    </row>
    <row r="81" spans="1:21" ht="17.25" hidden="1" thickTop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9">
        <v>96.1</v>
      </c>
      <c r="U81" s="194">
        <f t="shared" si="0"/>
        <v>119073.0646689615</v>
      </c>
    </row>
    <row r="82" spans="1:21" ht="17.25" hidden="1" thickTop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9">
        <v>96.1</v>
      </c>
      <c r="U82" s="194">
        <f t="shared" si="0"/>
        <v>161758.57475452503</v>
      </c>
    </row>
    <row r="83" spans="1:21" ht="17.25" hidden="1" thickTop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9">
        <v>96.1</v>
      </c>
      <c r="U83" s="194">
        <f t="shared" si="0"/>
        <v>198114.48347273082</v>
      </c>
    </row>
    <row r="84" spans="1:21" ht="17.25" hidden="1" thickTop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9">
        <v>96.1</v>
      </c>
      <c r="U84" s="194">
        <f t="shared" si="0"/>
        <v>1235319.0150639587</v>
      </c>
    </row>
    <row r="85" spans="1:21" ht="17.25" hidden="1" thickTop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9">
        <v>100</v>
      </c>
      <c r="U85" s="194">
        <f t="shared" si="0"/>
        <v>73029.706861312996</v>
      </c>
    </row>
    <row r="86" spans="1:21" ht="17.25" hidden="1" thickTop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9">
        <v>100</v>
      </c>
      <c r="U86" s="194">
        <f t="shared" si="0"/>
        <v>61542.342426640003</v>
      </c>
    </row>
    <row r="87" spans="1:21" ht="17.25" hidden="1" thickTop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9">
        <v>100</v>
      </c>
      <c r="U87" s="194">
        <f t="shared" si="0"/>
        <v>73466.037792904099</v>
      </c>
    </row>
    <row r="88" spans="1:21" ht="17.25" hidden="1" thickTop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9">
        <v>100</v>
      </c>
      <c r="U88" s="194">
        <f t="shared" si="0"/>
        <v>81891.193403823272</v>
      </c>
    </row>
    <row r="89" spans="1:21" ht="17.25" hidden="1" thickTop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9">
        <v>100</v>
      </c>
      <c r="U89" s="194">
        <f t="shared" si="0"/>
        <v>98594.850234198006</v>
      </c>
    </row>
    <row r="90" spans="1:21" ht="17.25" hidden="1" thickTop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9">
        <v>100</v>
      </c>
      <c r="U90" s="194">
        <f t="shared" si="0"/>
        <v>118248.95332047481</v>
      </c>
    </row>
    <row r="91" spans="1:21" ht="17.25" hidden="1" thickTop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9">
        <v>100</v>
      </c>
      <c r="U91" s="194">
        <f t="shared" si="0"/>
        <v>86850.807702693332</v>
      </c>
    </row>
    <row r="92" spans="1:21" ht="17.25" hidden="1" thickTop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9">
        <v>100</v>
      </c>
      <c r="U92" s="194">
        <f t="shared" si="0"/>
        <v>48942.178610940784</v>
      </c>
    </row>
    <row r="93" spans="1:21" ht="17.25" hidden="1" thickTop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9">
        <v>100</v>
      </c>
      <c r="U93" s="194">
        <f t="shared" si="0"/>
        <v>85486.902151162052</v>
      </c>
    </row>
    <row r="94" spans="1:21" ht="17.25" hidden="1" thickTop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9">
        <v>100</v>
      </c>
      <c r="U94" s="194">
        <f t="shared" si="0"/>
        <v>55998.45100856114</v>
      </c>
    </row>
    <row r="95" spans="1:21" ht="17.25" hidden="1" thickTop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9">
        <v>100</v>
      </c>
      <c r="U95" s="194">
        <f t="shared" si="0"/>
        <v>88395.96790248758</v>
      </c>
    </row>
    <row r="96" spans="1:21" ht="17.25" hidden="1" thickTop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9">
        <v>100</v>
      </c>
      <c r="U96" s="194">
        <f t="shared" si="0"/>
        <v>159851.10658001815</v>
      </c>
    </row>
    <row r="97" spans="1:21" ht="17.25" hidden="1" thickTop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9">
        <v>100</v>
      </c>
      <c r="U97" s="196">
        <f t="shared" si="0"/>
        <v>1032298.4979952165</v>
      </c>
    </row>
    <row r="98" spans="1:21" ht="17.25" hidden="1" thickTop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9">
        <v>106.2</v>
      </c>
      <c r="U98" s="194">
        <f t="shared" si="0"/>
        <v>54383.887025133467</v>
      </c>
    </row>
    <row r="99" spans="1:21" ht="17.25" hidden="1" thickTop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9">
        <v>106.2</v>
      </c>
      <c r="U99" s="194">
        <f t="shared" si="0"/>
        <v>47980.486075300643</v>
      </c>
    </row>
    <row r="100" spans="1:21" ht="17.25" hidden="1" thickTop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9">
        <v>106.2</v>
      </c>
      <c r="U100" s="194">
        <f t="shared" si="0"/>
        <v>84656.308851224108</v>
      </c>
    </row>
    <row r="101" spans="1:21" ht="17.25" hidden="1" thickTop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9">
        <v>106.2</v>
      </c>
      <c r="U101" s="194">
        <f t="shared" si="0"/>
        <v>81440.763508339442</v>
      </c>
    </row>
    <row r="102" spans="1:21" ht="17.25" hidden="1" thickTop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9">
        <v>106.2</v>
      </c>
      <c r="U102" s="194">
        <f t="shared" si="0"/>
        <v>79721.996233521641</v>
      </c>
    </row>
    <row r="103" spans="1:21" ht="17.25" hidden="1" thickTop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9">
        <v>106.2</v>
      </c>
      <c r="U103" s="194">
        <f t="shared" si="0"/>
        <v>122316.70433145009</v>
      </c>
    </row>
    <row r="104" spans="1:21" ht="17.25" hidden="1" thickTop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9">
        <v>106.2</v>
      </c>
      <c r="U104" s="194">
        <f t="shared" si="0"/>
        <v>59830.433145009411</v>
      </c>
    </row>
    <row r="105" spans="1:21" ht="17.25" hidden="1" thickTop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9">
        <v>106.2</v>
      </c>
      <c r="U105" s="194">
        <f t="shared" si="0"/>
        <v>80498.352165725039</v>
      </c>
    </row>
    <row r="106" spans="1:21" ht="17.25" hidden="1" thickTop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9">
        <v>106.2</v>
      </c>
      <c r="U106" s="194">
        <f t="shared" si="0"/>
        <v>81736.826741996236</v>
      </c>
    </row>
    <row r="107" spans="1:21" ht="17.25" hidden="1" thickTop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9">
        <v>106.2</v>
      </c>
      <c r="U107" s="194">
        <f t="shared" si="0"/>
        <v>76230.932203389835</v>
      </c>
    </row>
    <row r="108" spans="1:21" ht="17.25" hidden="1" thickTop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9">
        <v>106.2</v>
      </c>
      <c r="U108" s="194">
        <f t="shared" si="0"/>
        <v>99197.92746052549</v>
      </c>
    </row>
    <row r="109" spans="1:21" ht="17.25" hidden="1" thickTop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9">
        <v>106.2</v>
      </c>
      <c r="U109" s="194">
        <f t="shared" si="0"/>
        <v>174387.37086756842</v>
      </c>
    </row>
    <row r="110" spans="1:21" ht="17.25" hidden="1" thickTop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9">
        <v>106.2</v>
      </c>
      <c r="U110" s="197">
        <f t="shared" si="0"/>
        <v>1042381.9886091838</v>
      </c>
    </row>
    <row r="111" spans="1:21" ht="17.25" hidden="1" thickTop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9">
        <v>108.4</v>
      </c>
      <c r="U111" s="194">
        <f t="shared" ref="U111:U160" si="2">B111/T111*100</f>
        <v>73017.799372863577</v>
      </c>
    </row>
    <row r="112" spans="1:21" ht="17.25" hidden="1" thickTop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9">
        <v>108.4</v>
      </c>
      <c r="U112" s="194">
        <f t="shared" si="2"/>
        <v>84782.287822878221</v>
      </c>
    </row>
    <row r="113" spans="1:21" ht="17.25" hidden="1" thickTop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9">
        <v>108.4</v>
      </c>
      <c r="U113" s="194">
        <f t="shared" si="2"/>
        <v>76996.309963099629</v>
      </c>
    </row>
    <row r="114" spans="1:21" ht="17.25" hidden="1" thickTop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9">
        <v>108.4</v>
      </c>
      <c r="U114" s="194">
        <f t="shared" si="2"/>
        <v>71137.500420099313</v>
      </c>
    </row>
    <row r="115" spans="1:21" ht="17.25" hidden="1" thickTop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9">
        <v>108.4</v>
      </c>
      <c r="U115" s="194">
        <f t="shared" si="2"/>
        <v>78589.483394833936</v>
      </c>
    </row>
    <row r="116" spans="1:21" ht="17.25" hidden="1" thickTop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9">
        <v>108.4</v>
      </c>
      <c r="U116" s="194">
        <f t="shared" si="2"/>
        <v>121154.05904059039</v>
      </c>
    </row>
    <row r="117" spans="1:21" ht="17.25" hidden="1" thickTop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9">
        <v>108.4</v>
      </c>
      <c r="U117" s="194">
        <f t="shared" si="2"/>
        <v>69518.450184501839</v>
      </c>
    </row>
    <row r="118" spans="1:21" ht="17.25" hidden="1" thickTop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9">
        <v>108.4</v>
      </c>
      <c r="U118" s="194">
        <f t="shared" si="2"/>
        <v>56147.601476014759</v>
      </c>
    </row>
    <row r="119" spans="1:21" ht="17.25" hidden="1" thickTop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9">
        <v>108.4</v>
      </c>
      <c r="U119" s="194">
        <f t="shared" si="2"/>
        <v>66986.162361623603</v>
      </c>
    </row>
    <row r="120" spans="1:21" ht="17.25" hidden="1" thickTop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9">
        <v>108.4</v>
      </c>
      <c r="U120" s="194">
        <f t="shared" si="2"/>
        <v>60427.419615105842</v>
      </c>
    </row>
    <row r="121" spans="1:21" ht="17.25" hidden="1" thickTop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9">
        <v>108.4</v>
      </c>
      <c r="U121" s="194">
        <f t="shared" si="2"/>
        <v>77923.710373729817</v>
      </c>
    </row>
    <row r="122" spans="1:21" ht="17.25" hidden="1" thickTop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9">
        <v>108.4</v>
      </c>
      <c r="U122" s="194">
        <f t="shared" si="2"/>
        <v>99722.324723247235</v>
      </c>
    </row>
    <row r="123" spans="1:21" s="174" customFormat="1" ht="17.25" hidden="1" thickTop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12">
        <v>108.4</v>
      </c>
      <c r="U123" s="198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9">
        <v>108.5</v>
      </c>
      <c r="U124" s="194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9">
        <v>108.5</v>
      </c>
      <c r="U125" s="194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9">
        <v>108.5</v>
      </c>
      <c r="U126" s="194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9">
        <v>108.5</v>
      </c>
      <c r="U127" s="194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9">
        <v>108.5</v>
      </c>
      <c r="U128" s="194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9">
        <v>108.5</v>
      </c>
      <c r="U129" s="194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9">
        <v>108.5</v>
      </c>
      <c r="U130" s="194">
        <f t="shared" si="2"/>
        <v>62130.875576036866</v>
      </c>
    </row>
    <row r="131" spans="1:25" hidden="1">
      <c r="A131" s="171" t="s">
        <v>135</v>
      </c>
      <c r="B131" s="172">
        <v>59679</v>
      </c>
      <c r="C131" s="172">
        <v>24326</v>
      </c>
      <c r="D131" s="172">
        <v>13832</v>
      </c>
      <c r="E131" s="172">
        <v>833</v>
      </c>
      <c r="F131" s="172">
        <v>10494</v>
      </c>
      <c r="G131" s="172">
        <v>1465</v>
      </c>
      <c r="H131" s="172">
        <v>9030</v>
      </c>
      <c r="I131" s="172">
        <v>35353</v>
      </c>
      <c r="J131" s="172">
        <v>4999</v>
      </c>
      <c r="K131" s="172">
        <v>3315</v>
      </c>
      <c r="L131" s="172">
        <v>30355</v>
      </c>
      <c r="M131" s="172">
        <v>13984</v>
      </c>
      <c r="N131" s="172">
        <v>16371</v>
      </c>
      <c r="O131" s="172">
        <v>18831</v>
      </c>
      <c r="P131" s="172">
        <v>4148</v>
      </c>
      <c r="Q131" s="172">
        <v>40849</v>
      </c>
      <c r="R131" s="172">
        <v>15448</v>
      </c>
      <c r="S131" s="172">
        <v>25401</v>
      </c>
      <c r="T131" s="209">
        <v>108.5</v>
      </c>
      <c r="U131" s="194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9">
        <v>108.5</v>
      </c>
      <c r="U132" s="194">
        <f t="shared" si="2"/>
        <v>66866.359447004608</v>
      </c>
    </row>
    <row r="133" spans="1:25" s="175" customFormat="1" hidden="1">
      <c r="A133" s="171" t="s">
        <v>137</v>
      </c>
      <c r="B133" s="172">
        <v>94919</v>
      </c>
      <c r="C133" s="172">
        <v>24092</v>
      </c>
      <c r="D133" s="172">
        <v>13308</v>
      </c>
      <c r="E133" s="172">
        <v>1325</v>
      </c>
      <c r="F133" s="172">
        <v>10784</v>
      </c>
      <c r="G133" s="172">
        <v>3256</v>
      </c>
      <c r="H133" s="172">
        <v>7528</v>
      </c>
      <c r="I133" s="172">
        <v>70827</v>
      </c>
      <c r="J133" s="172">
        <v>15427</v>
      </c>
      <c r="K133" s="172">
        <v>3005</v>
      </c>
      <c r="L133" s="172">
        <v>55400</v>
      </c>
      <c r="M133" s="172">
        <v>38706</v>
      </c>
      <c r="N133" s="172">
        <v>16694</v>
      </c>
      <c r="O133" s="172">
        <v>28735</v>
      </c>
      <c r="P133" s="172">
        <v>4330</v>
      </c>
      <c r="Q133" s="172">
        <v>66184</v>
      </c>
      <c r="R133" s="172">
        <v>41962</v>
      </c>
      <c r="S133" s="172">
        <v>24222</v>
      </c>
      <c r="T133" s="209">
        <v>108.5</v>
      </c>
      <c r="U133" s="194">
        <f t="shared" si="2"/>
        <v>87482.949308755764</v>
      </c>
    </row>
    <row r="134" spans="1:25" s="175" customFormat="1" hidden="1">
      <c r="A134" s="171" t="s">
        <v>138</v>
      </c>
      <c r="B134" s="172">
        <v>83469</v>
      </c>
      <c r="C134" s="172">
        <v>33258</v>
      </c>
      <c r="D134" s="172">
        <v>17905</v>
      </c>
      <c r="E134" s="172">
        <v>434</v>
      </c>
      <c r="F134" s="172">
        <v>15353</v>
      </c>
      <c r="G134" s="172">
        <v>6710</v>
      </c>
      <c r="H134" s="172">
        <v>8643</v>
      </c>
      <c r="I134" s="172">
        <v>50211</v>
      </c>
      <c r="J134" s="172">
        <v>7067</v>
      </c>
      <c r="K134" s="172">
        <v>1573</v>
      </c>
      <c r="L134" s="172">
        <v>43144</v>
      </c>
      <c r="M134" s="172">
        <v>24340</v>
      </c>
      <c r="N134" s="172">
        <v>18804</v>
      </c>
      <c r="O134" s="172">
        <v>24973</v>
      </c>
      <c r="P134" s="172">
        <v>2007</v>
      </c>
      <c r="Q134" s="172">
        <v>58496</v>
      </c>
      <c r="R134" s="172">
        <v>31050</v>
      </c>
      <c r="S134" s="172">
        <v>27446</v>
      </c>
      <c r="T134" s="209">
        <v>108.5</v>
      </c>
      <c r="U134" s="194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9">
        <v>108.5</v>
      </c>
      <c r="U135" s="194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9">
        <v>108.5</v>
      </c>
      <c r="U136" s="198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13">
        <v>110.1</v>
      </c>
      <c r="U137" s="194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13">
        <v>110.1</v>
      </c>
      <c r="U138" s="194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13">
        <v>110.1</v>
      </c>
      <c r="U139" s="194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13">
        <v>110.1</v>
      </c>
      <c r="U140" s="194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13">
        <v>110.1</v>
      </c>
      <c r="U141" s="194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13">
        <v>110.1</v>
      </c>
      <c r="U142" s="194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13">
        <v>110.1</v>
      </c>
      <c r="U143" s="194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13">
        <v>110.1</v>
      </c>
      <c r="U144" s="194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13">
        <v>110.1</v>
      </c>
      <c r="U145" s="194">
        <f t="shared" si="2"/>
        <v>87015.440508628526</v>
      </c>
    </row>
    <row r="146" spans="1:25" s="175" customFormat="1">
      <c r="A146" s="171" t="s">
        <v>150</v>
      </c>
      <c r="B146" s="172">
        <v>89165</v>
      </c>
      <c r="C146" s="172">
        <v>21910</v>
      </c>
      <c r="D146" s="172">
        <v>13426</v>
      </c>
      <c r="E146" s="172">
        <v>1523</v>
      </c>
      <c r="F146" s="172">
        <v>8484</v>
      </c>
      <c r="G146" s="172">
        <v>1666</v>
      </c>
      <c r="H146" s="172">
        <v>6818</v>
      </c>
      <c r="I146" s="172">
        <v>67256</v>
      </c>
      <c r="J146" s="172">
        <v>9599</v>
      </c>
      <c r="K146" s="172">
        <v>2528</v>
      </c>
      <c r="L146" s="172">
        <v>57656</v>
      </c>
      <c r="M146" s="172">
        <v>39118</v>
      </c>
      <c r="N146" s="172">
        <v>18538</v>
      </c>
      <c r="O146" s="172">
        <v>23025</v>
      </c>
      <c r="P146" s="172">
        <v>4051</v>
      </c>
      <c r="Q146" s="172">
        <v>66140</v>
      </c>
      <c r="R146" s="172">
        <v>40783</v>
      </c>
      <c r="S146" s="172">
        <v>25357</v>
      </c>
      <c r="T146" s="213">
        <v>110.1</v>
      </c>
      <c r="U146" s="194">
        <f t="shared" si="2"/>
        <v>80985.467756584927</v>
      </c>
    </row>
    <row r="147" spans="1:25" s="175" customFormat="1">
      <c r="A147" s="171" t="s">
        <v>151</v>
      </c>
      <c r="B147" s="172">
        <v>73466</v>
      </c>
      <c r="C147" s="172">
        <v>24881</v>
      </c>
      <c r="D147" s="172">
        <v>12556</v>
      </c>
      <c r="E147" s="172">
        <v>308</v>
      </c>
      <c r="F147" s="172">
        <v>12324</v>
      </c>
      <c r="G147" s="172">
        <v>5399</v>
      </c>
      <c r="H147" s="172">
        <v>6925</v>
      </c>
      <c r="I147" s="172">
        <v>48586</v>
      </c>
      <c r="J147" s="172">
        <v>11403</v>
      </c>
      <c r="K147" s="172">
        <v>2997</v>
      </c>
      <c r="L147" s="172">
        <v>37183</v>
      </c>
      <c r="M147" s="172">
        <v>13334</v>
      </c>
      <c r="N147" s="172">
        <v>23849</v>
      </c>
      <c r="O147" s="172">
        <v>23959</v>
      </c>
      <c r="P147" s="172">
        <v>3305</v>
      </c>
      <c r="Q147" s="172">
        <v>49507</v>
      </c>
      <c r="R147" s="172">
        <v>18733</v>
      </c>
      <c r="S147" s="172">
        <v>30775</v>
      </c>
      <c r="T147" s="213">
        <v>110.1</v>
      </c>
      <c r="U147" s="194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13">
        <v>110.1</v>
      </c>
      <c r="U148" s="194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13">
        <v>110.1</v>
      </c>
      <c r="U149" s="198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14">
        <v>110</v>
      </c>
      <c r="U150" s="194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14">
        <v>110</v>
      </c>
      <c r="U151" s="194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14">
        <v>110</v>
      </c>
      <c r="U152" s="194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14">
        <v>108.6</v>
      </c>
      <c r="U153" s="194">
        <f t="shared" si="2"/>
        <v>99912.352235723534</v>
      </c>
    </row>
    <row r="154" spans="1:25" ht="18" customHeight="1">
      <c r="A154" s="141" t="s">
        <v>159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14">
        <v>108.6</v>
      </c>
      <c r="U154" s="194">
        <f t="shared" si="2"/>
        <v>142685.08287292818</v>
      </c>
    </row>
    <row r="155" spans="1:25" s="163" customFormat="1" ht="18" customHeight="1">
      <c r="A155" s="141" t="s">
        <v>169</v>
      </c>
      <c r="B155" s="162">
        <v>158650</v>
      </c>
      <c r="C155" s="162">
        <v>55954</v>
      </c>
      <c r="D155" s="162">
        <v>46704</v>
      </c>
      <c r="E155" s="162">
        <v>680</v>
      </c>
      <c r="F155" s="162">
        <v>9251</v>
      </c>
      <c r="G155" s="162">
        <v>1590</v>
      </c>
      <c r="H155" s="162">
        <v>7661</v>
      </c>
      <c r="I155" s="162">
        <v>102696</v>
      </c>
      <c r="J155" s="162">
        <v>11783</v>
      </c>
      <c r="K155" s="162">
        <v>6058</v>
      </c>
      <c r="L155" s="162">
        <v>90912</v>
      </c>
      <c r="M155" s="162">
        <v>55019</v>
      </c>
      <c r="N155" s="162">
        <v>35893</v>
      </c>
      <c r="O155" s="162">
        <v>58487</v>
      </c>
      <c r="P155" s="162">
        <v>6738</v>
      </c>
      <c r="Q155" s="162">
        <v>100163</v>
      </c>
      <c r="R155" s="162">
        <v>56609</v>
      </c>
      <c r="S155" s="162">
        <v>43554</v>
      </c>
      <c r="T155" s="214">
        <v>108.6</v>
      </c>
      <c r="U155" s="194">
        <f t="shared" si="2"/>
        <v>146086.5561694291</v>
      </c>
    </row>
    <row r="156" spans="1:25" s="167" customFormat="1" ht="18" customHeight="1">
      <c r="A156" s="165" t="s">
        <v>172</v>
      </c>
      <c r="B156" s="166">
        <v>103387.79528973253</v>
      </c>
      <c r="C156" s="166">
        <v>25940.240000000002</v>
      </c>
      <c r="D156" s="166">
        <v>15778.12</v>
      </c>
      <c r="E156" s="166">
        <v>357.02</v>
      </c>
      <c r="F156" s="166">
        <v>10162.120000000001</v>
      </c>
      <c r="G156" s="166">
        <v>4191.2</v>
      </c>
      <c r="H156" s="166">
        <v>5970.92</v>
      </c>
      <c r="I156" s="166">
        <v>77447.55528973254</v>
      </c>
      <c r="J156" s="166">
        <v>3849.6755890755535</v>
      </c>
      <c r="K156" s="166">
        <v>2667.76</v>
      </c>
      <c r="L156" s="166">
        <v>73597.879700656995</v>
      </c>
      <c r="M156" s="166">
        <v>48000.741787599669</v>
      </c>
      <c r="N156" s="166">
        <v>25597.137913057319</v>
      </c>
      <c r="O156" s="166">
        <v>19627.795589075555</v>
      </c>
      <c r="P156" s="166">
        <v>3024.78</v>
      </c>
      <c r="Q156" s="166">
        <v>83759.999700656976</v>
      </c>
      <c r="R156" s="166">
        <v>52191.941787599673</v>
      </c>
      <c r="S156" s="166">
        <v>31568.057913057321</v>
      </c>
      <c r="T156" s="214">
        <v>111.2</v>
      </c>
      <c r="U156" s="194">
        <f t="shared" si="2"/>
        <v>92974.63605191774</v>
      </c>
    </row>
    <row r="157" spans="1:25" s="164" customFormat="1" ht="18" customHeight="1">
      <c r="A157" s="165" t="s">
        <v>173</v>
      </c>
      <c r="B157" s="173">
        <v>97783</v>
      </c>
      <c r="C157" s="173">
        <v>25315</v>
      </c>
      <c r="D157" s="173">
        <v>9505</v>
      </c>
      <c r="E157" s="173">
        <v>205</v>
      </c>
      <c r="F157" s="173">
        <v>15810</v>
      </c>
      <c r="G157" s="173">
        <v>11022</v>
      </c>
      <c r="H157" s="173">
        <v>4787</v>
      </c>
      <c r="I157" s="173">
        <v>72468</v>
      </c>
      <c r="J157" s="173">
        <v>6665</v>
      </c>
      <c r="K157" s="173">
        <v>1837</v>
      </c>
      <c r="L157" s="173">
        <v>65803</v>
      </c>
      <c r="M157" s="173">
        <v>43878</v>
      </c>
      <c r="N157" s="173">
        <v>21926</v>
      </c>
      <c r="O157" s="173">
        <v>16170</v>
      </c>
      <c r="P157" s="173">
        <v>2043</v>
      </c>
      <c r="Q157" s="173">
        <v>81613</v>
      </c>
      <c r="R157" s="173">
        <v>54900</v>
      </c>
      <c r="S157" s="173">
        <v>26713</v>
      </c>
      <c r="T157" s="214">
        <v>111.2</v>
      </c>
      <c r="U157" s="194">
        <f t="shared" si="2"/>
        <v>87934.352517985608</v>
      </c>
    </row>
    <row r="158" spans="1:25" s="164" customFormat="1" ht="18" customHeight="1">
      <c r="A158" s="165" t="s">
        <v>174</v>
      </c>
      <c r="B158" s="176">
        <v>204073.735782295</v>
      </c>
      <c r="C158" s="176">
        <v>19194.32</v>
      </c>
      <c r="D158" s="176">
        <v>13913.42</v>
      </c>
      <c r="E158" s="176">
        <v>605.86</v>
      </c>
      <c r="F158" s="176">
        <v>5280.9</v>
      </c>
      <c r="G158" s="176">
        <v>817.5</v>
      </c>
      <c r="H158" s="176">
        <v>4463.3999999999996</v>
      </c>
      <c r="I158" s="176">
        <v>184879.41578229493</v>
      </c>
      <c r="J158" s="176">
        <v>47522.600996772424</v>
      </c>
      <c r="K158" s="176">
        <v>38676.213526305888</v>
      </c>
      <c r="L158" s="176">
        <v>137356.81478552253</v>
      </c>
      <c r="M158" s="176">
        <v>84651.826343210822</v>
      </c>
      <c r="N158" s="176">
        <v>52704.988442311704</v>
      </c>
      <c r="O158" s="176">
        <v>61436.020996772422</v>
      </c>
      <c r="P158" s="176">
        <v>39282.073526305889</v>
      </c>
      <c r="Q158" s="176">
        <v>142637.71478552252</v>
      </c>
      <c r="R158" s="176">
        <v>85469.326343210822</v>
      </c>
      <c r="S158" s="176">
        <v>57168.388442311705</v>
      </c>
      <c r="T158" s="214">
        <v>111.2</v>
      </c>
      <c r="U158" s="194">
        <f t="shared" si="2"/>
        <v>183519.54656681206</v>
      </c>
    </row>
    <row r="159" spans="1:25" s="167" customFormat="1" ht="18" customHeight="1">
      <c r="A159" s="165" t="s">
        <v>175</v>
      </c>
      <c r="B159" s="176">
        <v>119967</v>
      </c>
      <c r="C159" s="176">
        <v>27953</v>
      </c>
      <c r="D159" s="176">
        <v>18362</v>
      </c>
      <c r="E159" s="176">
        <v>3467</v>
      </c>
      <c r="F159" s="176">
        <v>9592</v>
      </c>
      <c r="G159" s="176">
        <v>2260</v>
      </c>
      <c r="H159" s="176">
        <v>7332</v>
      </c>
      <c r="I159" s="176">
        <v>92014</v>
      </c>
      <c r="J159" s="176">
        <v>6292</v>
      </c>
      <c r="K159" s="176">
        <v>1451</v>
      </c>
      <c r="L159" s="176">
        <v>85722</v>
      </c>
      <c r="M159" s="176">
        <v>63063</v>
      </c>
      <c r="N159" s="176">
        <v>22659</v>
      </c>
      <c r="O159" s="176">
        <v>24653</v>
      </c>
      <c r="P159" s="176">
        <v>4919</v>
      </c>
      <c r="Q159" s="176">
        <v>95314</v>
      </c>
      <c r="R159" s="176">
        <v>65323</v>
      </c>
      <c r="S159" s="176">
        <v>29990</v>
      </c>
      <c r="T159" s="214"/>
      <c r="U159" s="194" t="e">
        <f t="shared" si="2"/>
        <v>#DIV/0!</v>
      </c>
    </row>
    <row r="160" spans="1:25" s="167" customFormat="1" ht="18" customHeight="1">
      <c r="A160" s="204" t="s">
        <v>176</v>
      </c>
      <c r="B160" s="205">
        <v>152871.87538101626</v>
      </c>
      <c r="C160" s="205">
        <v>44040.480000000003</v>
      </c>
      <c r="D160" s="205">
        <v>30603.279999999999</v>
      </c>
      <c r="E160" s="205">
        <v>971.49</v>
      </c>
      <c r="F160" s="205">
        <v>13437.2</v>
      </c>
      <c r="G160" s="205">
        <v>6851</v>
      </c>
      <c r="H160" s="205">
        <v>6586</v>
      </c>
      <c r="I160" s="205">
        <v>108831.39538101625</v>
      </c>
      <c r="J160" s="205">
        <v>14022.121081180474</v>
      </c>
      <c r="K160" s="205">
        <v>2742.28</v>
      </c>
      <c r="L160" s="205">
        <v>94809.274299835772</v>
      </c>
      <c r="M160" s="205">
        <v>61476.546817519302</v>
      </c>
      <c r="N160" s="205">
        <v>33332.727482316477</v>
      </c>
      <c r="O160" s="205">
        <v>44625.401081180476</v>
      </c>
      <c r="P160" s="205">
        <v>3713.77</v>
      </c>
      <c r="Q160" s="205">
        <v>108246.47429983577</v>
      </c>
      <c r="R160" s="205">
        <v>68328</v>
      </c>
      <c r="S160" s="205">
        <v>39919</v>
      </c>
      <c r="T160" s="214"/>
      <c r="U160" s="206" t="e">
        <f t="shared" si="2"/>
        <v>#DIV/0!</v>
      </c>
      <c r="Y160" s="203"/>
    </row>
    <row r="161" spans="1:25" s="164" customFormat="1" ht="18" customHeight="1">
      <c r="A161" s="141" t="s">
        <v>178</v>
      </c>
      <c r="B161" s="221">
        <v>162655.79666666666</v>
      </c>
      <c r="C161" s="222">
        <v>70415.899999999994</v>
      </c>
      <c r="D161" s="222">
        <v>40728.94</v>
      </c>
      <c r="E161" s="222">
        <v>1824.28</v>
      </c>
      <c r="F161" s="222">
        <v>29686.959999999999</v>
      </c>
      <c r="G161" s="222">
        <v>13831.09</v>
      </c>
      <c r="H161" s="222">
        <v>15855.87</v>
      </c>
      <c r="I161" s="222">
        <v>92239.896666666667</v>
      </c>
      <c r="J161" s="222">
        <v>27609.826666666664</v>
      </c>
      <c r="K161" s="222">
        <v>225.79</v>
      </c>
      <c r="L161" s="222">
        <v>64630.07</v>
      </c>
      <c r="M161" s="222">
        <v>30106.016666666666</v>
      </c>
      <c r="N161" s="222">
        <v>34524.053333333337</v>
      </c>
      <c r="O161" s="221">
        <v>68338.766666666663</v>
      </c>
      <c r="P161" s="221">
        <v>2050.0700000000002</v>
      </c>
      <c r="Q161" s="221">
        <v>94317.03</v>
      </c>
      <c r="R161" s="221">
        <v>43937.106666666667</v>
      </c>
      <c r="S161" s="221">
        <v>50379.92333333334</v>
      </c>
      <c r="T161" s="214"/>
      <c r="U161" s="223" t="e">
        <f>B161/T161*100</f>
        <v>#DIV/0!</v>
      </c>
      <c r="Y161" s="181"/>
    </row>
    <row r="162" spans="1:25" s="225" customFormat="1" ht="18" customHeight="1">
      <c r="A162" s="119" t="s">
        <v>182</v>
      </c>
      <c r="B162" s="224">
        <f>SUM(B150:B161)</f>
        <v>1579836.0176477062</v>
      </c>
      <c r="C162" s="224">
        <f t="shared" ref="C162:S162" si="7">SUM(C150:C161)</f>
        <v>447328.93999999994</v>
      </c>
      <c r="D162" s="224">
        <f t="shared" si="7"/>
        <v>306618.76</v>
      </c>
      <c r="E162" s="224">
        <f t="shared" si="7"/>
        <v>13759.650000000001</v>
      </c>
      <c r="F162" s="224">
        <f t="shared" si="7"/>
        <v>140711.18</v>
      </c>
      <c r="G162" s="224">
        <f t="shared" si="7"/>
        <v>51613.789999999994</v>
      </c>
      <c r="H162" s="224">
        <f t="shared" si="7"/>
        <v>89095.19</v>
      </c>
      <c r="I162" s="224">
        <f t="shared" si="7"/>
        <v>1132507.2631197104</v>
      </c>
      <c r="J162" s="224">
        <f t="shared" si="7"/>
        <v>148285.22433369514</v>
      </c>
      <c r="K162" s="224">
        <f t="shared" si="7"/>
        <v>69984.04352630589</v>
      </c>
      <c r="L162" s="224">
        <f t="shared" si="7"/>
        <v>984221.03878601524</v>
      </c>
      <c r="M162" s="224">
        <f t="shared" si="7"/>
        <v>625215.13161499659</v>
      </c>
      <c r="N162" s="224">
        <f t="shared" si="7"/>
        <v>359006.90717101883</v>
      </c>
      <c r="O162" s="224">
        <f t="shared" si="7"/>
        <v>454903.98433369515</v>
      </c>
      <c r="P162" s="224">
        <f t="shared" si="7"/>
        <v>83744.693526305899</v>
      </c>
      <c r="Q162" s="224">
        <f t="shared" si="7"/>
        <v>1124931.2187860152</v>
      </c>
      <c r="R162" s="224">
        <f t="shared" si="7"/>
        <v>676829.37479747715</v>
      </c>
      <c r="S162" s="224">
        <f t="shared" si="7"/>
        <v>448103.3696887024</v>
      </c>
      <c r="T162" s="214">
        <v>109.93300000000001</v>
      </c>
      <c r="U162" s="223">
        <f>B162/T162*100</f>
        <v>1437089.8798792956</v>
      </c>
      <c r="Y162" s="226"/>
    </row>
    <row r="163" spans="1:25" s="167" customFormat="1" ht="18" customHeight="1">
      <c r="A163" s="165" t="s">
        <v>184</v>
      </c>
      <c r="B163" s="176">
        <v>78814.60647506715</v>
      </c>
      <c r="C163" s="231">
        <v>29437.54</v>
      </c>
      <c r="D163" s="231">
        <v>19304.73</v>
      </c>
      <c r="E163" s="231">
        <v>3106.93</v>
      </c>
      <c r="F163" s="231">
        <v>10132.81</v>
      </c>
      <c r="G163" s="231">
        <v>4609.59</v>
      </c>
      <c r="H163" s="231">
        <v>5523.22</v>
      </c>
      <c r="I163" s="231">
        <v>49377.066475067157</v>
      </c>
      <c r="J163" s="231">
        <v>4781.047842709002</v>
      </c>
      <c r="K163" s="231">
        <v>1748</v>
      </c>
      <c r="L163" s="231">
        <v>44596.018632358144</v>
      </c>
      <c r="M163" s="231">
        <v>24639.523583227863</v>
      </c>
      <c r="N163" s="231">
        <v>19956.495049130288</v>
      </c>
      <c r="O163" s="176">
        <v>24085.777842709002</v>
      </c>
      <c r="P163" s="176">
        <v>4854.93</v>
      </c>
      <c r="Q163" s="176">
        <v>54728.828632358141</v>
      </c>
      <c r="R163" s="176">
        <v>29249.113583227863</v>
      </c>
      <c r="S163" s="176">
        <v>25479.715049130289</v>
      </c>
      <c r="T163" s="232"/>
      <c r="U163" s="233"/>
      <c r="Y163" s="203"/>
    </row>
    <row r="164" spans="1:25" s="164" customFormat="1" ht="18" customHeight="1">
      <c r="A164" s="177" t="s">
        <v>187</v>
      </c>
      <c r="B164" s="178">
        <v>110447.21469007744</v>
      </c>
      <c r="C164" s="227">
        <v>30454.22</v>
      </c>
      <c r="D164" s="227">
        <v>15153.86</v>
      </c>
      <c r="E164" s="227">
        <v>269.04000000000002</v>
      </c>
      <c r="F164" s="227">
        <v>15300.36</v>
      </c>
      <c r="G164" s="227">
        <v>8684.23</v>
      </c>
      <c r="H164" s="227">
        <v>6616.13</v>
      </c>
      <c r="I164" s="227">
        <v>79992.994690077438</v>
      </c>
      <c r="J164" s="227">
        <v>7497.6628790194964</v>
      </c>
      <c r="K164" s="227">
        <v>6507.03</v>
      </c>
      <c r="L164" s="227">
        <v>72495.331811057942</v>
      </c>
      <c r="M164" s="227">
        <v>39013.060793636883</v>
      </c>
      <c r="N164" s="227">
        <v>33482.271017421066</v>
      </c>
      <c r="O164" s="235">
        <v>22651.522879019496</v>
      </c>
      <c r="P164" s="235">
        <v>6776.07</v>
      </c>
      <c r="Q164" s="235">
        <v>87795.691811057943</v>
      </c>
      <c r="R164" s="235">
        <v>47697.290793636879</v>
      </c>
      <c r="S164" s="235">
        <v>40098.401017421063</v>
      </c>
      <c r="T164" s="234"/>
      <c r="U164" s="199"/>
      <c r="Y164" s="181"/>
    </row>
    <row r="165" spans="1:25" ht="18" customHeight="1">
      <c r="A165" s="168" t="s">
        <v>155</v>
      </c>
      <c r="B165" s="169">
        <f>(B164-B163)/B163*100</f>
        <v>40.135464261966725</v>
      </c>
      <c r="C165" s="169">
        <f t="shared" ref="C165:S165" si="8">(C164-C163)/C163*100</f>
        <v>3.4536853283256694</v>
      </c>
      <c r="D165" s="169">
        <f t="shared" si="8"/>
        <v>-21.501828826406786</v>
      </c>
      <c r="E165" s="169">
        <f t="shared" si="8"/>
        <v>-91.340648163943186</v>
      </c>
      <c r="F165" s="169">
        <f t="shared" si="8"/>
        <v>50.998192998783175</v>
      </c>
      <c r="G165" s="169">
        <f t="shared" si="8"/>
        <v>88.394846396317234</v>
      </c>
      <c r="H165" s="169">
        <f t="shared" si="8"/>
        <v>19.787551464544229</v>
      </c>
      <c r="I165" s="169">
        <f t="shared" si="8"/>
        <v>62.004348173396906</v>
      </c>
      <c r="J165" s="169">
        <f t="shared" si="8"/>
        <v>56.820494705010645</v>
      </c>
      <c r="K165" s="169">
        <f t="shared" si="8"/>
        <v>272.25572082379858</v>
      </c>
      <c r="L165" s="169">
        <f t="shared" si="8"/>
        <v>62.560098489277493</v>
      </c>
      <c r="M165" s="169">
        <f t="shared" si="8"/>
        <v>58.335288674952693</v>
      </c>
      <c r="N165" s="169">
        <f t="shared" si="8"/>
        <v>67.776310093491276</v>
      </c>
      <c r="O165" s="169">
        <f t="shared" si="8"/>
        <v>-5.9547795095339566</v>
      </c>
      <c r="P165" s="169">
        <f t="shared" si="8"/>
        <v>39.570910394176629</v>
      </c>
      <c r="Q165" s="169">
        <f t="shared" si="8"/>
        <v>60.419460830830182</v>
      </c>
      <c r="R165" s="169">
        <f t="shared" si="8"/>
        <v>63.072602723207453</v>
      </c>
      <c r="S165" s="169">
        <f t="shared" si="8"/>
        <v>57.373820468960702</v>
      </c>
      <c r="T165" s="169" t="e">
        <f t="shared" ref="T165:U165" si="9">(T163-T161)/T161*100</f>
        <v>#DIV/0!</v>
      </c>
      <c r="U165" s="169" t="e">
        <f t="shared" si="9"/>
        <v>#DIV/0!</v>
      </c>
    </row>
    <row r="166" spans="1:25" s="180" customFormat="1" ht="18" customHeight="1">
      <c r="A166" s="179" t="s">
        <v>156</v>
      </c>
      <c r="B166" s="228">
        <f>(B164-B151)/B151*100</f>
        <v>36.614321908415306</v>
      </c>
      <c r="C166" s="228">
        <f t="shared" ref="C166:S166" si="10">(C164-C151)/C151*100</f>
        <v>-4.7948605727147644</v>
      </c>
      <c r="D166" s="228">
        <f t="shared" si="10"/>
        <v>-38.331257884670165</v>
      </c>
      <c r="E166" s="228">
        <f t="shared" si="10"/>
        <v>13.51898734177216</v>
      </c>
      <c r="F166" s="228">
        <f t="shared" si="10"/>
        <v>106.37118964121932</v>
      </c>
      <c r="G166" s="228">
        <f t="shared" si="10"/>
        <v>1732.116033755274</v>
      </c>
      <c r="H166" s="228">
        <f t="shared" si="10"/>
        <v>-4.6804495029534632</v>
      </c>
      <c r="I166" s="228">
        <f t="shared" si="10"/>
        <v>63.725479328006543</v>
      </c>
      <c r="J166" s="228">
        <f t="shared" si="10"/>
        <v>-34.472444686073274</v>
      </c>
      <c r="K166" s="228">
        <f t="shared" si="10"/>
        <v>-24.345657481688178</v>
      </c>
      <c r="L166" s="228">
        <f t="shared" si="10"/>
        <v>93.754895796071054</v>
      </c>
      <c r="M166" s="228">
        <f t="shared" si="10"/>
        <v>67.89921154087142</v>
      </c>
      <c r="N166" s="228">
        <f t="shared" si="10"/>
        <v>136.12320886756746</v>
      </c>
      <c r="O166" s="228">
        <f t="shared" si="10"/>
        <v>-37.105309234986819</v>
      </c>
      <c r="P166" s="228">
        <f t="shared" si="10"/>
        <v>-23.338952370177626</v>
      </c>
      <c r="Q166" s="228">
        <f t="shared" si="10"/>
        <v>95.837014144359799</v>
      </c>
      <c r="R166" s="228">
        <f t="shared" si="10"/>
        <v>101.16950988459249</v>
      </c>
      <c r="S166" s="228">
        <f t="shared" si="10"/>
        <v>89.850864151418321</v>
      </c>
      <c r="T166" s="228">
        <f t="shared" ref="T166:U166" si="11">(T163-T150)/T150*100</f>
        <v>-100</v>
      </c>
      <c r="U166" s="228">
        <f t="shared" si="11"/>
        <v>-100</v>
      </c>
    </row>
    <row r="167" spans="1:25" ht="18" customHeight="1">
      <c r="A167" s="170" t="s">
        <v>185</v>
      </c>
      <c r="B167" s="169">
        <f>(B164-B138)/B138*100</f>
        <v>42.050641385530199</v>
      </c>
      <c r="C167" s="169">
        <f t="shared" ref="C167:S167" si="12">(C164-C138)/C138*100</f>
        <v>-30.428519212317813</v>
      </c>
      <c r="D167" s="169">
        <f t="shared" si="12"/>
        <v>-55.779684262744752</v>
      </c>
      <c r="E167" s="169">
        <f t="shared" si="12"/>
        <v>-47.143418467583494</v>
      </c>
      <c r="F167" s="169">
        <f t="shared" si="12"/>
        <v>60.971699105733833</v>
      </c>
      <c r="G167" s="169">
        <f t="shared" si="12"/>
        <v>397.37857961053834</v>
      </c>
      <c r="H167" s="169">
        <f t="shared" si="12"/>
        <v>-14.718613044599122</v>
      </c>
      <c r="I167" s="169">
        <f t="shared" si="12"/>
        <v>135.42584816668855</v>
      </c>
      <c r="J167" s="169">
        <f t="shared" si="12"/>
        <v>98.982560483532282</v>
      </c>
      <c r="K167" s="169">
        <f t="shared" si="12"/>
        <v>247.78353821485837</v>
      </c>
      <c r="L167" s="169">
        <f t="shared" si="12"/>
        <v>139.97130688863933</v>
      </c>
      <c r="M167" s="169">
        <f t="shared" si="12"/>
        <v>187.34669509933624</v>
      </c>
      <c r="N167" s="169">
        <f t="shared" si="12"/>
        <v>101.3002526148083</v>
      </c>
      <c r="O167" s="169">
        <f t="shared" si="12"/>
        <v>-40.44871341320426</v>
      </c>
      <c r="P167" s="169">
        <f t="shared" si="12"/>
        <v>184.70882352941175</v>
      </c>
      <c r="Q167" s="169">
        <f t="shared" si="12"/>
        <v>121.06987916366508</v>
      </c>
      <c r="R167" s="169">
        <f t="shared" si="12"/>
        <v>211.27906280517442</v>
      </c>
      <c r="S167" s="169">
        <f t="shared" si="12"/>
        <v>64.398347822643856</v>
      </c>
      <c r="T167" s="169">
        <f t="shared" ref="T167:U167" si="13">(T163-T137)/T137*100</f>
        <v>-100</v>
      </c>
      <c r="U167" s="169">
        <f t="shared" si="13"/>
        <v>-100</v>
      </c>
    </row>
    <row r="168" spans="1:25" ht="36" customHeight="1"/>
    <row r="169" spans="1:25" ht="17.25">
      <c r="A169" s="157"/>
      <c r="B169" s="159" t="s">
        <v>166</v>
      </c>
      <c r="C169" s="159" t="s">
        <v>160</v>
      </c>
      <c r="D169" s="157" t="s">
        <v>162</v>
      </c>
      <c r="E169" s="157"/>
      <c r="F169" s="157" t="s">
        <v>163</v>
      </c>
      <c r="G169" s="157"/>
      <c r="H169" s="157"/>
      <c r="I169" s="159" t="s">
        <v>161</v>
      </c>
      <c r="J169" s="157" t="s">
        <v>164</v>
      </c>
      <c r="K169" s="157"/>
      <c r="L169" s="157" t="s">
        <v>165</v>
      </c>
      <c r="M169" s="157" t="s">
        <v>167</v>
      </c>
      <c r="N169" s="158" t="s">
        <v>168</v>
      </c>
      <c r="O169" s="158"/>
      <c r="P169" s="158"/>
      <c r="Q169" s="158"/>
      <c r="R169" s="157"/>
      <c r="S169" s="157"/>
    </row>
    <row r="170" spans="1:25" ht="17.25">
      <c r="A170" s="160" t="s">
        <v>188</v>
      </c>
      <c r="B170" s="161">
        <f>SUM(B163:B164)</f>
        <v>189261.82116514459</v>
      </c>
      <c r="C170" s="161">
        <f t="shared" ref="C170:S170" si="14">SUM(C163:C164)</f>
        <v>59891.76</v>
      </c>
      <c r="D170" s="161">
        <f t="shared" si="14"/>
        <v>34458.589999999997</v>
      </c>
      <c r="E170" s="161">
        <f t="shared" si="14"/>
        <v>3375.97</v>
      </c>
      <c r="F170" s="161">
        <f t="shared" si="14"/>
        <v>25433.17</v>
      </c>
      <c r="G170" s="161">
        <f t="shared" si="14"/>
        <v>13293.82</v>
      </c>
      <c r="H170" s="161">
        <f t="shared" si="14"/>
        <v>12139.35</v>
      </c>
      <c r="I170" s="161">
        <f t="shared" si="14"/>
        <v>129370.06116514459</v>
      </c>
      <c r="J170" s="161">
        <f t="shared" si="14"/>
        <v>12278.710721728497</v>
      </c>
      <c r="K170" s="161">
        <f t="shared" si="14"/>
        <v>8255.0299999999988</v>
      </c>
      <c r="L170" s="161">
        <f t="shared" si="14"/>
        <v>117091.35044341609</v>
      </c>
      <c r="M170" s="161">
        <f t="shared" si="14"/>
        <v>63652.584376864746</v>
      </c>
      <c r="N170" s="161">
        <f t="shared" si="14"/>
        <v>53438.766066551354</v>
      </c>
      <c r="O170" s="161">
        <f t="shared" si="14"/>
        <v>46737.300721728498</v>
      </c>
      <c r="P170" s="161">
        <f t="shared" si="14"/>
        <v>11631</v>
      </c>
      <c r="Q170" s="161">
        <f t="shared" si="14"/>
        <v>142524.52044341608</v>
      </c>
      <c r="R170" s="161">
        <f t="shared" si="14"/>
        <v>76946.404376864739</v>
      </c>
      <c r="S170" s="161">
        <f t="shared" si="14"/>
        <v>65578.11606655136</v>
      </c>
      <c r="T170" s="215">
        <f t="shared" ref="T170" si="15">SUM(T150:T161)</f>
        <v>989.4000000000002</v>
      </c>
      <c r="U170" s="230">
        <f>B170/T162*100</f>
        <v>172161.06279747171</v>
      </c>
    </row>
    <row r="171" spans="1:25">
      <c r="A171" t="s">
        <v>189</v>
      </c>
      <c r="B171" s="144">
        <f>SUM(B150:B151)</f>
        <v>172965</v>
      </c>
      <c r="C171" s="144">
        <f t="shared" ref="C171:S171" si="16">SUM(C150:C151)</f>
        <v>61107</v>
      </c>
      <c r="D171" s="144">
        <f t="shared" si="16"/>
        <v>48331</v>
      </c>
      <c r="E171" s="144">
        <f t="shared" si="16"/>
        <v>1066</v>
      </c>
      <c r="F171" s="144">
        <f t="shared" si="16"/>
        <v>12775</v>
      </c>
      <c r="G171" s="144">
        <f t="shared" si="16"/>
        <v>867</v>
      </c>
      <c r="H171" s="144">
        <f t="shared" si="16"/>
        <v>11909</v>
      </c>
      <c r="I171" s="144">
        <f t="shared" si="16"/>
        <v>111858</v>
      </c>
      <c r="J171" s="144">
        <f t="shared" si="16"/>
        <v>13354</v>
      </c>
      <c r="K171" s="144">
        <f t="shared" si="16"/>
        <v>9296</v>
      </c>
      <c r="L171" s="144">
        <f t="shared" si="16"/>
        <v>98504</v>
      </c>
      <c r="M171" s="144">
        <f t="shared" si="16"/>
        <v>62671</v>
      </c>
      <c r="N171" s="144">
        <f t="shared" si="16"/>
        <v>35833</v>
      </c>
      <c r="O171" s="144">
        <f t="shared" si="16"/>
        <v>61685</v>
      </c>
      <c r="P171" s="144">
        <f t="shared" si="16"/>
        <v>10363</v>
      </c>
      <c r="Q171" s="144">
        <f t="shared" si="16"/>
        <v>111279</v>
      </c>
      <c r="R171" s="144">
        <f t="shared" si="16"/>
        <v>63538</v>
      </c>
      <c r="S171" s="144">
        <f t="shared" si="16"/>
        <v>47742</v>
      </c>
      <c r="T171" s="216">
        <f t="shared" ref="T171:U171" si="17">SUM(T137:T148)</f>
        <v>1321.1999999999998</v>
      </c>
      <c r="U171" s="144">
        <f t="shared" si="17"/>
        <v>976079.92733878293</v>
      </c>
    </row>
    <row r="172" spans="1:25">
      <c r="A172" t="s">
        <v>190</v>
      </c>
      <c r="B172" s="143">
        <f>SUM(B137:B138)</f>
        <v>147179</v>
      </c>
      <c r="C172" s="143">
        <f t="shared" ref="C172:S172" si="18">SUM(C137:C138)</f>
        <v>77040</v>
      </c>
      <c r="D172" s="143">
        <f t="shared" si="18"/>
        <v>60882</v>
      </c>
      <c r="E172" s="143">
        <f t="shared" si="18"/>
        <v>938</v>
      </c>
      <c r="F172" s="143">
        <f t="shared" si="18"/>
        <v>16158</v>
      </c>
      <c r="G172" s="143">
        <f t="shared" si="18"/>
        <v>2611</v>
      </c>
      <c r="H172" s="143">
        <f t="shared" si="18"/>
        <v>13546</v>
      </c>
      <c r="I172" s="143">
        <f t="shared" si="18"/>
        <v>70140</v>
      </c>
      <c r="J172" s="143">
        <f t="shared" si="18"/>
        <v>8517</v>
      </c>
      <c r="K172" s="143">
        <f t="shared" si="18"/>
        <v>3708</v>
      </c>
      <c r="L172" s="143">
        <f t="shared" si="18"/>
        <v>61622</v>
      </c>
      <c r="M172" s="143">
        <f t="shared" si="18"/>
        <v>36023</v>
      </c>
      <c r="N172" s="143">
        <f t="shared" si="18"/>
        <v>25599</v>
      </c>
      <c r="O172" s="143">
        <f t="shared" si="18"/>
        <v>69399</v>
      </c>
      <c r="P172" s="143">
        <f t="shared" si="18"/>
        <v>4647</v>
      </c>
      <c r="Q172" s="143">
        <f t="shared" si="18"/>
        <v>77780</v>
      </c>
      <c r="R172" s="143">
        <f t="shared" si="18"/>
        <v>38634</v>
      </c>
      <c r="S172" s="143">
        <f t="shared" si="18"/>
        <v>39146</v>
      </c>
      <c r="T172" s="217">
        <f t="shared" ref="T172:U172" si="19">SUM(T124:T135)</f>
        <v>1302</v>
      </c>
      <c r="U172" s="143">
        <f t="shared" si="19"/>
        <v>841538.24884792638</v>
      </c>
    </row>
    <row r="173" spans="1:25">
      <c r="A173" s="183" t="s">
        <v>170</v>
      </c>
      <c r="B173" s="184">
        <f>100*(B170/B171-1)</f>
        <v>9.4220340329804309</v>
      </c>
      <c r="C173" s="184">
        <f t="shared" ref="C173:U173" si="20">100*(C170/C171-1)</f>
        <v>-1.9887083312877363</v>
      </c>
      <c r="D173" s="184">
        <f t="shared" si="20"/>
        <v>-28.702923589414663</v>
      </c>
      <c r="E173" s="184">
        <f t="shared" si="20"/>
        <v>216.69512195121948</v>
      </c>
      <c r="F173" s="184">
        <f t="shared" si="20"/>
        <v>99.08547945205477</v>
      </c>
      <c r="G173" s="184">
        <f t="shared" si="20"/>
        <v>1433.3125720876585</v>
      </c>
      <c r="H173" s="184">
        <f t="shared" si="20"/>
        <v>1.9342514064992988</v>
      </c>
      <c r="I173" s="184">
        <f t="shared" si="20"/>
        <v>15.655617984538072</v>
      </c>
      <c r="J173" s="184">
        <f t="shared" si="20"/>
        <v>-8.0521886945597032</v>
      </c>
      <c r="K173" s="184">
        <f t="shared" si="20"/>
        <v>-11.198042168674716</v>
      </c>
      <c r="L173" s="184">
        <f t="shared" si="20"/>
        <v>18.86964026173159</v>
      </c>
      <c r="M173" s="184">
        <f t="shared" si="20"/>
        <v>1.5662497436848666</v>
      </c>
      <c r="N173" s="184">
        <f t="shared" si="20"/>
        <v>49.132827467840691</v>
      </c>
      <c r="O173" s="184">
        <f t="shared" si="20"/>
        <v>-24.232308143424664</v>
      </c>
      <c r="P173" s="184">
        <f t="shared" si="20"/>
        <v>12.235839042748232</v>
      </c>
      <c r="Q173" s="184">
        <f t="shared" si="20"/>
        <v>28.078541722531725</v>
      </c>
      <c r="R173" s="184">
        <f t="shared" si="20"/>
        <v>21.102968895566022</v>
      </c>
      <c r="S173" s="184">
        <f t="shared" si="20"/>
        <v>37.359381815909188</v>
      </c>
      <c r="T173" s="218">
        <f t="shared" si="20"/>
        <v>-25.113533151680269</v>
      </c>
      <c r="U173" s="184">
        <f t="shared" si="20"/>
        <v>-82.361991269827925</v>
      </c>
    </row>
    <row r="174" spans="1:25">
      <c r="A174" t="s">
        <v>171</v>
      </c>
      <c r="B174" s="182">
        <f t="shared" ref="B174:U174" si="21">100*(B170/B172-1)</f>
        <v>28.592952231734547</v>
      </c>
      <c r="C174" s="182">
        <f t="shared" si="21"/>
        <v>-22.258878504672897</v>
      </c>
      <c r="D174" s="182">
        <f t="shared" si="21"/>
        <v>-43.401021648434678</v>
      </c>
      <c r="E174" s="182">
        <f t="shared" si="21"/>
        <v>259.91151385927503</v>
      </c>
      <c r="F174" s="182">
        <f t="shared" si="21"/>
        <v>57.402958286916686</v>
      </c>
      <c r="G174" s="182">
        <f t="shared" si="21"/>
        <v>409.14668709306773</v>
      </c>
      <c r="H174" s="182">
        <f t="shared" si="21"/>
        <v>-10.384246271962205</v>
      </c>
      <c r="I174" s="182">
        <f t="shared" si="21"/>
        <v>84.445482128806091</v>
      </c>
      <c r="J174" s="182">
        <f t="shared" si="21"/>
        <v>44.167086083462451</v>
      </c>
      <c r="K174" s="182">
        <f t="shared" si="21"/>
        <v>122.62756202804744</v>
      </c>
      <c r="L174" s="182">
        <f t="shared" si="21"/>
        <v>90.015498431430458</v>
      </c>
      <c r="M174" s="182">
        <f t="shared" si="21"/>
        <v>76.699842813937622</v>
      </c>
      <c r="N174" s="182">
        <f t="shared" si="21"/>
        <v>108.75333437459025</v>
      </c>
      <c r="O174" s="182">
        <f t="shared" si="21"/>
        <v>-32.654215879582559</v>
      </c>
      <c r="P174" s="182">
        <f t="shared" si="21"/>
        <v>150.29051000645578</v>
      </c>
      <c r="Q174" s="182">
        <f t="shared" si="21"/>
        <v>83.240576553633446</v>
      </c>
      <c r="R174" s="182">
        <f t="shared" si="21"/>
        <v>99.167583933490548</v>
      </c>
      <c r="S174" s="182">
        <f t="shared" si="21"/>
        <v>67.521882354650174</v>
      </c>
      <c r="T174" s="219">
        <f t="shared" si="21"/>
        <v>-24.009216589861737</v>
      </c>
      <c r="U174" s="182">
        <f t="shared" si="21"/>
        <v>-79.542098884612571</v>
      </c>
    </row>
    <row r="175" spans="1:25">
      <c r="U175" s="208" t="s">
        <v>180</v>
      </c>
    </row>
    <row r="176" spans="1:25" s="201" customFormat="1" hidden="1">
      <c r="A176" s="201" t="s">
        <v>179</v>
      </c>
      <c r="T176" s="220"/>
      <c r="U176" s="202"/>
    </row>
    <row r="177" spans="2:19">
      <c r="B177" s="229"/>
      <c r="C177" s="229"/>
      <c r="D177" s="229"/>
      <c r="E177" s="229"/>
      <c r="F177" s="229"/>
      <c r="G177" s="229"/>
      <c r="H177" s="229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</row>
    <row r="186" spans="2:19">
      <c r="B186" s="229"/>
      <c r="C186" s="229"/>
      <c r="D186" s="229"/>
      <c r="E186" s="229"/>
      <c r="F186" s="229"/>
      <c r="G186" s="229"/>
      <c r="H186" s="229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</row>
    <row r="187" spans="2:19">
      <c r="B187" s="229"/>
      <c r="C187" s="229"/>
      <c r="D187" s="229"/>
      <c r="E187" s="229"/>
      <c r="F187" s="229"/>
      <c r="G187" s="229"/>
      <c r="H187" s="229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</row>
    <row r="188" spans="2:19">
      <c r="B188" s="229"/>
      <c r="C188" s="229"/>
      <c r="D188" s="229"/>
      <c r="E188" s="229"/>
      <c r="F188" s="229"/>
      <c r="G188" s="229"/>
      <c r="H188" s="229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2016-04-01T09:14:23Z</cp:lastPrinted>
  <dcterms:created xsi:type="dcterms:W3CDTF">2015-03-05T07:20:42Z</dcterms:created>
  <dcterms:modified xsi:type="dcterms:W3CDTF">2016-04-04T09:00:29Z</dcterms:modified>
</cp:coreProperties>
</file>